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成绩汇总表" sheetId="3" r:id="rId1"/>
  </sheets>
  <definedNames>
    <definedName name="_xlnm._FilterDatabase" localSheetId="0" hidden="1">成绩汇总表!$A$1:$J$104</definedName>
    <definedName name="_xlnm.Print_Titles" localSheetId="0">成绩汇总表!$1:$5</definedName>
  </definedNames>
  <calcPr calcId="144525"/>
</workbook>
</file>

<file path=xl/sharedStrings.xml><?xml version="1.0" encoding="utf-8"?>
<sst xmlns="http://schemas.openxmlformats.org/spreadsheetml/2006/main" count="415" uniqueCount="169">
  <si>
    <t>金溪县2023年公开招聘中小学合同制教师笔试、面试
成绩汇总表</t>
  </si>
  <si>
    <t>单位：金溪县教育体育局                                日期：2023年7月17日</t>
  </si>
  <si>
    <t>姓名</t>
  </si>
  <si>
    <t>性别</t>
  </si>
  <si>
    <t>报考职位</t>
  </si>
  <si>
    <t>考试成绩</t>
  </si>
  <si>
    <t>报考职位内排位情况</t>
  </si>
  <si>
    <t>备注</t>
  </si>
  <si>
    <t>笔试成绩
（100分）</t>
  </si>
  <si>
    <t>面试成绩
（100分）</t>
  </si>
  <si>
    <t>总成绩</t>
  </si>
  <si>
    <t>卷面分数</t>
  </si>
  <si>
    <t>折算
分数</t>
  </si>
  <si>
    <t>片段教学分数</t>
  </si>
  <si>
    <t>游忆婷</t>
  </si>
  <si>
    <t>女</t>
  </si>
  <si>
    <t>小学语文</t>
  </si>
  <si>
    <t>郭梦</t>
  </si>
  <si>
    <t>陈灵玉</t>
  </si>
  <si>
    <t>熊丽芬</t>
  </si>
  <si>
    <t>徐琳</t>
  </si>
  <si>
    <t>李亦娟</t>
  </si>
  <si>
    <t>86.67</t>
  </si>
  <si>
    <t>雷纯</t>
  </si>
  <si>
    <t>83.33</t>
  </si>
  <si>
    <t>单梦圆</t>
  </si>
  <si>
    <t>83.67</t>
  </si>
  <si>
    <t>车雅茹</t>
  </si>
  <si>
    <t>80</t>
  </si>
  <si>
    <t>余微盈</t>
  </si>
  <si>
    <t>面试缺考</t>
  </si>
  <si>
    <t>黄彤</t>
  </si>
  <si>
    <t>0</t>
  </si>
  <si>
    <t>冷燕龙</t>
  </si>
  <si>
    <t>邹宇淑</t>
  </si>
  <si>
    <t>邹雪苗</t>
  </si>
  <si>
    <t>王婷茹</t>
  </si>
  <si>
    <t>熊皓淳</t>
  </si>
  <si>
    <t>小学英语</t>
  </si>
  <si>
    <t>88</t>
  </si>
  <si>
    <t>1</t>
  </si>
  <si>
    <t>邱优优</t>
  </si>
  <si>
    <t>86.33</t>
  </si>
  <si>
    <t>2</t>
  </si>
  <si>
    <t>邹浔</t>
  </si>
  <si>
    <t>3</t>
  </si>
  <si>
    <t>刘莹</t>
  </si>
  <si>
    <t>79.67</t>
  </si>
  <si>
    <t>4</t>
  </si>
  <si>
    <t>马亚男</t>
  </si>
  <si>
    <t>78</t>
  </si>
  <si>
    <t>5</t>
  </si>
  <si>
    <t>徐嘉敏</t>
  </si>
  <si>
    <t>6</t>
  </si>
  <si>
    <t>丁少怡</t>
  </si>
  <si>
    <t>小学音乐</t>
  </si>
  <si>
    <t>梁恺昕</t>
  </si>
  <si>
    <t>饶晶晶</t>
  </si>
  <si>
    <t>熊珊珊</t>
  </si>
  <si>
    <t>罗童</t>
  </si>
  <si>
    <t>孔雅祺</t>
  </si>
  <si>
    <t>小学体育与健康</t>
  </si>
  <si>
    <t>许翌齐</t>
  </si>
  <si>
    <t>85</t>
  </si>
  <si>
    <t>国编拟录</t>
  </si>
  <si>
    <t>郑江</t>
  </si>
  <si>
    <t>男</t>
  </si>
  <si>
    <t>84</t>
  </si>
  <si>
    <t>柯姚晨</t>
  </si>
  <si>
    <t>詹佳羽</t>
  </si>
  <si>
    <t>81</t>
  </si>
  <si>
    <t>李晶楠</t>
  </si>
  <si>
    <t>80.33</t>
  </si>
  <si>
    <t>刘倩</t>
  </si>
  <si>
    <t>84.33</t>
  </si>
  <si>
    <t>7</t>
  </si>
  <si>
    <t>潘雅蝶</t>
  </si>
  <si>
    <t>85.33</t>
  </si>
  <si>
    <t>8</t>
  </si>
  <si>
    <t>罗雄</t>
  </si>
  <si>
    <t>9</t>
  </si>
  <si>
    <t>杨艺</t>
  </si>
  <si>
    <t>小学美术</t>
  </si>
  <si>
    <t>84.17</t>
  </si>
  <si>
    <t>舒卓玥</t>
  </si>
  <si>
    <t>79.83</t>
  </si>
  <si>
    <t>郑梦佳</t>
  </si>
  <si>
    <t>78.85</t>
  </si>
  <si>
    <t>卢佳敏</t>
  </si>
  <si>
    <t>74.83</t>
  </si>
  <si>
    <t>张伊曼</t>
  </si>
  <si>
    <t>78.9</t>
  </si>
  <si>
    <t>周珺</t>
  </si>
  <si>
    <t>74.73</t>
  </si>
  <si>
    <t>桂甜甜</t>
  </si>
  <si>
    <t>75</t>
  </si>
  <si>
    <t>苏叶</t>
  </si>
  <si>
    <t>77.23</t>
  </si>
  <si>
    <t>廖佩雲</t>
  </si>
  <si>
    <t>77.17</t>
  </si>
  <si>
    <t>杨青</t>
  </si>
  <si>
    <t>初中政治</t>
  </si>
  <si>
    <t>彭爽</t>
  </si>
  <si>
    <t>初中语文</t>
  </si>
  <si>
    <t>郑诗</t>
  </si>
  <si>
    <t>初中英语</t>
  </si>
  <si>
    <t>李青青</t>
  </si>
  <si>
    <t>夏顺敏</t>
  </si>
  <si>
    <t>李盼</t>
  </si>
  <si>
    <t>何娜</t>
  </si>
  <si>
    <t>张宁</t>
  </si>
  <si>
    <t>余淑娟</t>
  </si>
  <si>
    <t>朱玉渟</t>
  </si>
  <si>
    <t>付爽</t>
  </si>
  <si>
    <t>王鹏</t>
  </si>
  <si>
    <t>初中物理</t>
  </si>
  <si>
    <t>张凤琴</t>
  </si>
  <si>
    <t>初中数学</t>
  </si>
  <si>
    <t>邱雅婷</t>
  </si>
  <si>
    <t>兰淑珍</t>
  </si>
  <si>
    <t>陈鑫</t>
  </si>
  <si>
    <t>谢晨萍</t>
  </si>
  <si>
    <t>徐绍南</t>
  </si>
  <si>
    <t>71.67</t>
  </si>
  <si>
    <t>罗祯</t>
  </si>
  <si>
    <t>付雪丽</t>
  </si>
  <si>
    <t>初中历史</t>
  </si>
  <si>
    <t>113.0</t>
  </si>
  <si>
    <t>姚晶</t>
  </si>
  <si>
    <t>初中化学</t>
  </si>
  <si>
    <t>邬书溢</t>
  </si>
  <si>
    <t>眭聪</t>
  </si>
  <si>
    <t>周冬林</t>
  </si>
  <si>
    <t>王子怡</t>
  </si>
  <si>
    <t>幼儿园教师</t>
  </si>
  <si>
    <t>78.5</t>
  </si>
  <si>
    <t>邓清</t>
  </si>
  <si>
    <t>徐英</t>
  </si>
  <si>
    <t>79.5</t>
  </si>
  <si>
    <t>吴梦颖</t>
  </si>
  <si>
    <t>79.0</t>
  </si>
  <si>
    <t>饶琴英</t>
  </si>
  <si>
    <t>宋雁翎</t>
  </si>
  <si>
    <t>尧缙</t>
  </si>
  <si>
    <t>黄文慧</t>
  </si>
  <si>
    <t>张世典</t>
  </si>
  <si>
    <t>刘慧玲</t>
  </si>
  <si>
    <t>70.5</t>
  </si>
  <si>
    <t>周彧</t>
  </si>
  <si>
    <t>周欣悦</t>
  </si>
  <si>
    <t>刘诗雨</t>
  </si>
  <si>
    <t>周佳芳</t>
  </si>
  <si>
    <t>黄依婷</t>
  </si>
  <si>
    <t>全雅琴</t>
  </si>
  <si>
    <t>程小娟</t>
  </si>
  <si>
    <t>温婷婷</t>
  </si>
  <si>
    <t>全如燕</t>
  </si>
  <si>
    <t>王鸿琴</t>
  </si>
  <si>
    <t>全俐玲</t>
  </si>
  <si>
    <t>彭慧</t>
  </si>
  <si>
    <t>戴露诚</t>
  </si>
  <si>
    <t>龚鑫鑫</t>
  </si>
  <si>
    <t>余夕阳</t>
  </si>
  <si>
    <t>饶佳仪</t>
  </si>
  <si>
    <t>陈艳艳</t>
  </si>
  <si>
    <t>吴谦</t>
  </si>
  <si>
    <t>彭丽清</t>
  </si>
  <si>
    <t>盛怡清</t>
  </si>
  <si>
    <t>许双双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</si>
</sst>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u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31" fontId="4" fillId="2" borderId="1" xfId="0" applyNumberFormat="1" applyFont="1" applyFill="1" applyBorder="1" applyAlignment="1">
      <alignment horizontal="left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104"/>
  <sheetViews>
    <sheetView tabSelected="1" zoomScale="90" zoomScaleNormal="90" workbookViewId="0">
      <pane ySplit="5" topLeftCell="A6" activePane="bottomLeft" state="frozen"/>
      <selection/>
      <selection pane="bottomLeft" activeCell="M102" sqref="M102"/>
    </sheetView>
  </sheetViews>
  <sheetFormatPr defaultColWidth="9" defaultRowHeight="15.6"/>
  <cols>
    <col min="1" max="1" width="9.44444444444444" style="9" customWidth="1"/>
    <col min="2" max="2" width="6.87962962962963" style="10" customWidth="1"/>
    <col min="3" max="3" width="13.4444444444444" style="10" customWidth="1"/>
    <col min="4" max="4" width="8.55555555555556" style="10" customWidth="1"/>
    <col min="5" max="5" width="8" style="10" customWidth="1"/>
    <col min="6" max="6" width="6.66666666666667" style="10" customWidth="1"/>
    <col min="7" max="7" width="6.44444444444444" style="10" customWidth="1"/>
    <col min="8" max="8" width="6.11111111111111" style="10" customWidth="1"/>
    <col min="9" max="9" width="9.77777777777778" style="11" customWidth="1"/>
    <col min="10" max="10" width="8.77777777777778" style="12" customWidth="1"/>
    <col min="11" max="16383" width="8.87962962962963" style="13"/>
    <col min="16384" max="16384" width="9" style="13"/>
  </cols>
  <sheetData>
    <row r="1" ht="42" customHeight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.6" customHeight="1" spans="1:10">
      <c r="A2" s="16" t="s">
        <v>1</v>
      </c>
      <c r="B2" s="16"/>
      <c r="C2" s="16"/>
      <c r="D2" s="16"/>
      <c r="E2" s="16"/>
      <c r="F2" s="17"/>
      <c r="G2" s="16"/>
      <c r="H2" s="16"/>
      <c r="I2" s="16"/>
      <c r="J2" s="16"/>
    </row>
    <row r="3" ht="28.2" customHeight="1" spans="1:10">
      <c r="A3" s="18" t="s">
        <v>2</v>
      </c>
      <c r="B3" s="18" t="s">
        <v>3</v>
      </c>
      <c r="C3" s="19" t="s">
        <v>4</v>
      </c>
      <c r="D3" s="18" t="s">
        <v>5</v>
      </c>
      <c r="E3" s="18"/>
      <c r="F3" s="18"/>
      <c r="G3" s="18"/>
      <c r="H3" s="18"/>
      <c r="I3" s="21" t="s">
        <v>6</v>
      </c>
      <c r="J3" s="39" t="s">
        <v>7</v>
      </c>
    </row>
    <row r="4" ht="34.8" customHeight="1" spans="1:10">
      <c r="A4" s="18"/>
      <c r="B4" s="18"/>
      <c r="C4" s="20"/>
      <c r="D4" s="21" t="s">
        <v>8</v>
      </c>
      <c r="E4" s="21"/>
      <c r="F4" s="21" t="s">
        <v>9</v>
      </c>
      <c r="G4" s="21"/>
      <c r="H4" s="18" t="s">
        <v>10</v>
      </c>
      <c r="I4" s="21"/>
      <c r="J4" s="40"/>
    </row>
    <row r="5" ht="34.8" customHeight="1" spans="1:10">
      <c r="A5" s="18"/>
      <c r="B5" s="18"/>
      <c r="C5" s="22"/>
      <c r="D5" s="21" t="s">
        <v>11</v>
      </c>
      <c r="E5" s="21" t="s">
        <v>12</v>
      </c>
      <c r="F5" s="23" t="s">
        <v>13</v>
      </c>
      <c r="G5" s="21" t="s">
        <v>12</v>
      </c>
      <c r="H5" s="18"/>
      <c r="I5" s="21"/>
      <c r="J5" s="41"/>
    </row>
    <row r="6" s="1" customFormat="1" ht="27" customHeight="1" spans="1:10">
      <c r="A6" s="24" t="s">
        <v>14</v>
      </c>
      <c r="B6" s="24" t="s">
        <v>15</v>
      </c>
      <c r="C6" s="24" t="s">
        <v>16</v>
      </c>
      <c r="D6" s="24">
        <v>206.5</v>
      </c>
      <c r="E6" s="25">
        <f t="shared" ref="E6:E26" si="0">D6*0.2</f>
        <v>41.3</v>
      </c>
      <c r="F6" s="25">
        <v>88.33</v>
      </c>
      <c r="G6" s="25">
        <f t="shared" ref="G6:G26" si="1">F6*0.5</f>
        <v>44.165</v>
      </c>
      <c r="H6" s="26">
        <f t="shared" ref="H6:H69" si="2">E6+G6</f>
        <v>85.465</v>
      </c>
      <c r="I6" s="42">
        <v>1</v>
      </c>
      <c r="J6" s="43"/>
    </row>
    <row r="7" s="1" customFormat="1" ht="27" customHeight="1" spans="1:10">
      <c r="A7" s="24" t="s">
        <v>17</v>
      </c>
      <c r="B7" s="24" t="s">
        <v>15</v>
      </c>
      <c r="C7" s="24" t="s">
        <v>16</v>
      </c>
      <c r="D7" s="24">
        <v>204.5</v>
      </c>
      <c r="E7" s="25">
        <f t="shared" si="0"/>
        <v>40.9</v>
      </c>
      <c r="F7" s="25">
        <v>89</v>
      </c>
      <c r="G7" s="25">
        <f t="shared" si="1"/>
        <v>44.5</v>
      </c>
      <c r="H7" s="26">
        <f t="shared" si="2"/>
        <v>85.4</v>
      </c>
      <c r="I7" s="42">
        <v>2</v>
      </c>
      <c r="J7" s="43"/>
    </row>
    <row r="8" s="2" customFormat="1" ht="27" customHeight="1" spans="1:10">
      <c r="A8" s="24" t="s">
        <v>18</v>
      </c>
      <c r="B8" s="24" t="s">
        <v>15</v>
      </c>
      <c r="C8" s="24" t="s">
        <v>16</v>
      </c>
      <c r="D8" s="24">
        <v>199</v>
      </c>
      <c r="E8" s="25">
        <f t="shared" si="0"/>
        <v>39.8</v>
      </c>
      <c r="F8" s="25">
        <v>86.67</v>
      </c>
      <c r="G8" s="25">
        <f t="shared" si="1"/>
        <v>43.335</v>
      </c>
      <c r="H8" s="26">
        <f t="shared" si="2"/>
        <v>83.135</v>
      </c>
      <c r="I8" s="42">
        <v>3</v>
      </c>
      <c r="J8" s="43"/>
    </row>
    <row r="9" s="3" customFormat="1" ht="27" customHeight="1" spans="1:10">
      <c r="A9" s="24" t="s">
        <v>19</v>
      </c>
      <c r="B9" s="24" t="s">
        <v>15</v>
      </c>
      <c r="C9" s="24" t="s">
        <v>16</v>
      </c>
      <c r="D9" s="24">
        <v>195.5</v>
      </c>
      <c r="E9" s="25">
        <f t="shared" si="0"/>
        <v>39.1</v>
      </c>
      <c r="F9" s="25">
        <v>87.33</v>
      </c>
      <c r="G9" s="25">
        <f t="shared" si="1"/>
        <v>43.665</v>
      </c>
      <c r="H9" s="26">
        <f t="shared" si="2"/>
        <v>82.765</v>
      </c>
      <c r="I9" s="42">
        <v>4</v>
      </c>
      <c r="J9" s="38"/>
    </row>
    <row r="10" s="4" customFormat="1" ht="27" customHeight="1" spans="1:10">
      <c r="A10" s="24" t="s">
        <v>20</v>
      </c>
      <c r="B10" s="24" t="s">
        <v>15</v>
      </c>
      <c r="C10" s="24" t="s">
        <v>16</v>
      </c>
      <c r="D10" s="24">
        <v>200.5</v>
      </c>
      <c r="E10" s="25">
        <f t="shared" si="0"/>
        <v>40.1</v>
      </c>
      <c r="F10" s="25">
        <v>85</v>
      </c>
      <c r="G10" s="25">
        <f t="shared" si="1"/>
        <v>42.5</v>
      </c>
      <c r="H10" s="26">
        <f t="shared" si="2"/>
        <v>82.6</v>
      </c>
      <c r="I10" s="42">
        <v>5</v>
      </c>
      <c r="J10" s="43"/>
    </row>
    <row r="11" s="2" customFormat="1" ht="27" customHeight="1" spans="1:10">
      <c r="A11" s="24" t="s">
        <v>21</v>
      </c>
      <c r="B11" s="24" t="s">
        <v>15</v>
      </c>
      <c r="C11" s="24" t="s">
        <v>16</v>
      </c>
      <c r="D11" s="24">
        <v>192.5</v>
      </c>
      <c r="E11" s="25">
        <f t="shared" si="0"/>
        <v>38.5</v>
      </c>
      <c r="F11" s="27" t="s">
        <v>22</v>
      </c>
      <c r="G11" s="25">
        <f t="shared" si="1"/>
        <v>43.335</v>
      </c>
      <c r="H11" s="26">
        <f t="shared" si="2"/>
        <v>81.835</v>
      </c>
      <c r="I11" s="44">
        <v>6</v>
      </c>
      <c r="J11" s="45"/>
    </row>
    <row r="12" s="2" customFormat="1" ht="27" customHeight="1" spans="1:10">
      <c r="A12" s="24" t="s">
        <v>23</v>
      </c>
      <c r="B12" s="24" t="s">
        <v>15</v>
      </c>
      <c r="C12" s="24" t="s">
        <v>16</v>
      </c>
      <c r="D12" s="24">
        <v>188</v>
      </c>
      <c r="E12" s="25">
        <f t="shared" si="0"/>
        <v>37.6</v>
      </c>
      <c r="F12" s="27" t="s">
        <v>24</v>
      </c>
      <c r="G12" s="25">
        <f t="shared" si="1"/>
        <v>41.665</v>
      </c>
      <c r="H12" s="26">
        <f t="shared" si="2"/>
        <v>79.265</v>
      </c>
      <c r="I12" s="44">
        <v>7</v>
      </c>
      <c r="J12" s="45"/>
    </row>
    <row r="13" s="2" customFormat="1" ht="27" customHeight="1" spans="1:10">
      <c r="A13" s="24" t="s">
        <v>25</v>
      </c>
      <c r="B13" s="24" t="s">
        <v>15</v>
      </c>
      <c r="C13" s="24" t="s">
        <v>16</v>
      </c>
      <c r="D13" s="24">
        <v>187</v>
      </c>
      <c r="E13" s="25">
        <f t="shared" si="0"/>
        <v>37.4</v>
      </c>
      <c r="F13" s="27" t="s">
        <v>26</v>
      </c>
      <c r="G13" s="25">
        <f t="shared" si="1"/>
        <v>41.835</v>
      </c>
      <c r="H13" s="26">
        <f t="shared" si="2"/>
        <v>79.235</v>
      </c>
      <c r="I13" s="44">
        <v>8</v>
      </c>
      <c r="J13" s="45"/>
    </row>
    <row r="14" s="2" customFormat="1" ht="27" customHeight="1" spans="1:10">
      <c r="A14" s="24" t="s">
        <v>27</v>
      </c>
      <c r="B14" s="24" t="s">
        <v>15</v>
      </c>
      <c r="C14" s="24" t="s">
        <v>16</v>
      </c>
      <c r="D14" s="24">
        <v>187</v>
      </c>
      <c r="E14" s="25">
        <f t="shared" si="0"/>
        <v>37.4</v>
      </c>
      <c r="F14" s="27" t="s">
        <v>28</v>
      </c>
      <c r="G14" s="25">
        <f t="shared" si="1"/>
        <v>40</v>
      </c>
      <c r="H14" s="26">
        <f t="shared" si="2"/>
        <v>77.4</v>
      </c>
      <c r="I14" s="44">
        <v>9</v>
      </c>
      <c r="J14" s="45"/>
    </row>
    <row r="15" s="3" customFormat="1" ht="27" customHeight="1" spans="1:10">
      <c r="A15" s="24" t="s">
        <v>29</v>
      </c>
      <c r="B15" s="24" t="s">
        <v>15</v>
      </c>
      <c r="C15" s="24" t="s">
        <v>16</v>
      </c>
      <c r="D15" s="24">
        <v>198</v>
      </c>
      <c r="E15" s="25">
        <f t="shared" si="0"/>
        <v>39.6</v>
      </c>
      <c r="F15" s="25">
        <v>0</v>
      </c>
      <c r="G15" s="25">
        <f t="shared" si="1"/>
        <v>0</v>
      </c>
      <c r="H15" s="26">
        <f t="shared" si="2"/>
        <v>39.6</v>
      </c>
      <c r="I15" s="44">
        <v>10</v>
      </c>
      <c r="J15" s="43" t="s">
        <v>30</v>
      </c>
    </row>
    <row r="16" s="5" customFormat="1" ht="27" customHeight="1" spans="1:10">
      <c r="A16" s="24" t="s">
        <v>31</v>
      </c>
      <c r="B16" s="24" t="s">
        <v>15</v>
      </c>
      <c r="C16" s="24" t="s">
        <v>16</v>
      </c>
      <c r="D16" s="24">
        <v>193</v>
      </c>
      <c r="E16" s="25">
        <f t="shared" si="0"/>
        <v>38.6</v>
      </c>
      <c r="F16" s="27" t="s">
        <v>32</v>
      </c>
      <c r="G16" s="25">
        <f t="shared" si="1"/>
        <v>0</v>
      </c>
      <c r="H16" s="26">
        <f t="shared" si="2"/>
        <v>38.6</v>
      </c>
      <c r="I16" s="44">
        <v>11</v>
      </c>
      <c r="J16" s="43" t="s">
        <v>30</v>
      </c>
    </row>
    <row r="17" s="5" customFormat="1" ht="27" customHeight="1" spans="1:10">
      <c r="A17" s="24" t="s">
        <v>33</v>
      </c>
      <c r="B17" s="24" t="s">
        <v>15</v>
      </c>
      <c r="C17" s="24" t="s">
        <v>16</v>
      </c>
      <c r="D17" s="24">
        <v>190.5</v>
      </c>
      <c r="E17" s="25">
        <f t="shared" si="0"/>
        <v>38.1</v>
      </c>
      <c r="F17" s="27" t="s">
        <v>32</v>
      </c>
      <c r="G17" s="25">
        <f t="shared" si="1"/>
        <v>0</v>
      </c>
      <c r="H17" s="26">
        <f t="shared" si="2"/>
        <v>38.1</v>
      </c>
      <c r="I17" s="44">
        <v>12</v>
      </c>
      <c r="J17" s="43" t="s">
        <v>30</v>
      </c>
    </row>
    <row r="18" s="5" customFormat="1" ht="27" customHeight="1" spans="1:10">
      <c r="A18" s="24" t="s">
        <v>34</v>
      </c>
      <c r="B18" s="24" t="s">
        <v>15</v>
      </c>
      <c r="C18" s="24" t="s">
        <v>16</v>
      </c>
      <c r="D18" s="24">
        <v>190.5</v>
      </c>
      <c r="E18" s="25">
        <f t="shared" si="0"/>
        <v>38.1</v>
      </c>
      <c r="F18" s="27" t="s">
        <v>32</v>
      </c>
      <c r="G18" s="25">
        <f t="shared" si="1"/>
        <v>0</v>
      </c>
      <c r="H18" s="26">
        <f t="shared" si="2"/>
        <v>38.1</v>
      </c>
      <c r="I18" s="44">
        <v>13</v>
      </c>
      <c r="J18" s="43" t="s">
        <v>30</v>
      </c>
    </row>
    <row r="19" s="5" customFormat="1" ht="27" customHeight="1" spans="1:10">
      <c r="A19" s="24" t="s">
        <v>35</v>
      </c>
      <c r="B19" s="24" t="s">
        <v>15</v>
      </c>
      <c r="C19" s="24" t="s">
        <v>16</v>
      </c>
      <c r="D19" s="24">
        <v>189</v>
      </c>
      <c r="E19" s="25">
        <f t="shared" si="0"/>
        <v>37.8</v>
      </c>
      <c r="F19" s="27" t="s">
        <v>32</v>
      </c>
      <c r="G19" s="25">
        <f t="shared" si="1"/>
        <v>0</v>
      </c>
      <c r="H19" s="26">
        <f t="shared" si="2"/>
        <v>37.8</v>
      </c>
      <c r="I19" s="44">
        <v>14</v>
      </c>
      <c r="J19" s="43" t="s">
        <v>30</v>
      </c>
    </row>
    <row r="20" s="6" customFormat="1" ht="27" customHeight="1" spans="1:10">
      <c r="A20" s="24" t="s">
        <v>36</v>
      </c>
      <c r="B20" s="24" t="s">
        <v>15</v>
      </c>
      <c r="C20" s="24" t="s">
        <v>16</v>
      </c>
      <c r="D20" s="24">
        <v>188.5</v>
      </c>
      <c r="E20" s="25">
        <f t="shared" si="0"/>
        <v>37.7</v>
      </c>
      <c r="F20" s="27" t="s">
        <v>32</v>
      </c>
      <c r="G20" s="25">
        <f t="shared" si="1"/>
        <v>0</v>
      </c>
      <c r="H20" s="26">
        <f t="shared" si="2"/>
        <v>37.7</v>
      </c>
      <c r="I20" s="44">
        <v>15</v>
      </c>
      <c r="J20" s="43" t="s">
        <v>30</v>
      </c>
    </row>
    <row r="21" s="3" customFormat="1" ht="27" customHeight="1" spans="1:10">
      <c r="A21" s="24" t="s">
        <v>37</v>
      </c>
      <c r="B21" s="24" t="s">
        <v>15</v>
      </c>
      <c r="C21" s="28" t="s">
        <v>38</v>
      </c>
      <c r="D21" s="24">
        <v>187.5</v>
      </c>
      <c r="E21" s="25">
        <f t="shared" si="0"/>
        <v>37.5</v>
      </c>
      <c r="F21" s="27" t="s">
        <v>39</v>
      </c>
      <c r="G21" s="25">
        <f t="shared" si="1"/>
        <v>44</v>
      </c>
      <c r="H21" s="26">
        <f t="shared" si="2"/>
        <v>81.5</v>
      </c>
      <c r="I21" s="46" t="s">
        <v>40</v>
      </c>
      <c r="J21" s="45"/>
    </row>
    <row r="22" s="7" customFormat="1" ht="27" customHeight="1" spans="1:10">
      <c r="A22" s="24" t="s">
        <v>41</v>
      </c>
      <c r="B22" s="24" t="s">
        <v>15</v>
      </c>
      <c r="C22" s="28" t="s">
        <v>38</v>
      </c>
      <c r="D22" s="24">
        <v>187.5</v>
      </c>
      <c r="E22" s="25">
        <f t="shared" si="0"/>
        <v>37.5</v>
      </c>
      <c r="F22" s="27" t="s">
        <v>42</v>
      </c>
      <c r="G22" s="25">
        <f t="shared" si="1"/>
        <v>43.165</v>
      </c>
      <c r="H22" s="26">
        <f t="shared" si="2"/>
        <v>80.665</v>
      </c>
      <c r="I22" s="46" t="s">
        <v>43</v>
      </c>
      <c r="J22" s="45"/>
    </row>
    <row r="23" s="2" customFormat="1" ht="27" customHeight="1" spans="1:10">
      <c r="A23" s="24" t="s">
        <v>44</v>
      </c>
      <c r="B23" s="24" t="s">
        <v>15</v>
      </c>
      <c r="C23" s="28" t="s">
        <v>38</v>
      </c>
      <c r="D23" s="24">
        <v>188.5</v>
      </c>
      <c r="E23" s="25">
        <f t="shared" si="0"/>
        <v>37.7</v>
      </c>
      <c r="F23" s="27" t="s">
        <v>24</v>
      </c>
      <c r="G23" s="25">
        <f t="shared" si="1"/>
        <v>41.665</v>
      </c>
      <c r="H23" s="26">
        <f t="shared" si="2"/>
        <v>79.365</v>
      </c>
      <c r="I23" s="47" t="s">
        <v>45</v>
      </c>
      <c r="J23" s="45"/>
    </row>
    <row r="24" s="7" customFormat="1" ht="27" customHeight="1" spans="1:10">
      <c r="A24" s="24" t="s">
        <v>46</v>
      </c>
      <c r="B24" s="24" t="s">
        <v>15</v>
      </c>
      <c r="C24" s="28" t="s">
        <v>38</v>
      </c>
      <c r="D24" s="24">
        <v>186.5</v>
      </c>
      <c r="E24" s="25">
        <f t="shared" si="0"/>
        <v>37.3</v>
      </c>
      <c r="F24" s="27" t="s">
        <v>47</v>
      </c>
      <c r="G24" s="25">
        <f t="shared" si="1"/>
        <v>39.835</v>
      </c>
      <c r="H24" s="26">
        <f t="shared" si="2"/>
        <v>77.135</v>
      </c>
      <c r="I24" s="47" t="s">
        <v>48</v>
      </c>
      <c r="J24" s="45"/>
    </row>
    <row r="25" s="3" customFormat="1" ht="27" customHeight="1" spans="1:10">
      <c r="A25" s="24" t="s">
        <v>49</v>
      </c>
      <c r="B25" s="24" t="s">
        <v>15</v>
      </c>
      <c r="C25" s="28" t="s">
        <v>38</v>
      </c>
      <c r="D25" s="24">
        <v>186</v>
      </c>
      <c r="E25" s="25">
        <f t="shared" si="0"/>
        <v>37.2</v>
      </c>
      <c r="F25" s="27" t="s">
        <v>50</v>
      </c>
      <c r="G25" s="25">
        <f t="shared" si="1"/>
        <v>39</v>
      </c>
      <c r="H25" s="26">
        <f t="shared" si="2"/>
        <v>76.2</v>
      </c>
      <c r="I25" s="47" t="s">
        <v>51</v>
      </c>
      <c r="J25" s="43"/>
    </row>
    <row r="26" s="3" customFormat="1" ht="27" customHeight="1" spans="1:10">
      <c r="A26" s="24" t="s">
        <v>52</v>
      </c>
      <c r="B26" s="24" t="s">
        <v>15</v>
      </c>
      <c r="C26" s="28" t="s">
        <v>38</v>
      </c>
      <c r="D26" s="24">
        <v>187.5</v>
      </c>
      <c r="E26" s="25">
        <f t="shared" si="0"/>
        <v>37.5</v>
      </c>
      <c r="F26" s="27" t="s">
        <v>32</v>
      </c>
      <c r="G26" s="25">
        <f t="shared" si="1"/>
        <v>0</v>
      </c>
      <c r="H26" s="26">
        <f t="shared" si="2"/>
        <v>37.5</v>
      </c>
      <c r="I26" s="47" t="s">
        <v>53</v>
      </c>
      <c r="J26" s="43" t="s">
        <v>30</v>
      </c>
    </row>
    <row r="27" s="2" customFormat="1" ht="27" customHeight="1" spans="1:10">
      <c r="A27" s="24" t="s">
        <v>54</v>
      </c>
      <c r="B27" s="24" t="s">
        <v>15</v>
      </c>
      <c r="C27" s="24" t="s">
        <v>55</v>
      </c>
      <c r="D27" s="29">
        <v>175</v>
      </c>
      <c r="E27" s="25">
        <f t="shared" ref="E27:E49" si="3">D27*0.16</f>
        <v>28</v>
      </c>
      <c r="F27" s="30">
        <v>77.4</v>
      </c>
      <c r="G27" s="25">
        <f t="shared" ref="G27:G49" si="4">F27*0.6</f>
        <v>46.44</v>
      </c>
      <c r="H27" s="26">
        <f t="shared" si="2"/>
        <v>74.44</v>
      </c>
      <c r="I27" s="46" t="s">
        <v>40</v>
      </c>
      <c r="J27" s="45"/>
    </row>
    <row r="28" ht="27" customHeight="1" spans="1:10">
      <c r="A28" s="24" t="s">
        <v>56</v>
      </c>
      <c r="B28" s="24" t="s">
        <v>15</v>
      </c>
      <c r="C28" s="24" t="s">
        <v>55</v>
      </c>
      <c r="D28" s="24">
        <v>119</v>
      </c>
      <c r="E28" s="25">
        <f t="shared" si="3"/>
        <v>19.04</v>
      </c>
      <c r="F28" s="27" t="s">
        <v>28</v>
      </c>
      <c r="G28" s="25">
        <f t="shared" si="4"/>
        <v>48</v>
      </c>
      <c r="H28" s="26">
        <f t="shared" si="2"/>
        <v>67.04</v>
      </c>
      <c r="I28" s="46" t="s">
        <v>43</v>
      </c>
      <c r="J28" s="45"/>
    </row>
    <row r="29" ht="27" customHeight="1" spans="1:10">
      <c r="A29" s="24" t="s">
        <v>57</v>
      </c>
      <c r="B29" s="24" t="s">
        <v>15</v>
      </c>
      <c r="C29" s="24" t="s">
        <v>55</v>
      </c>
      <c r="D29" s="24">
        <v>145.5</v>
      </c>
      <c r="E29" s="25">
        <f t="shared" si="3"/>
        <v>23.28</v>
      </c>
      <c r="F29" s="30">
        <v>71</v>
      </c>
      <c r="G29" s="25">
        <f t="shared" si="4"/>
        <v>42.6</v>
      </c>
      <c r="H29" s="26">
        <f t="shared" si="2"/>
        <v>65.88</v>
      </c>
      <c r="I29" s="46" t="s">
        <v>45</v>
      </c>
      <c r="J29" s="45"/>
    </row>
    <row r="30" ht="27" customHeight="1" spans="1:10">
      <c r="A30" s="24" t="s">
        <v>58</v>
      </c>
      <c r="B30" s="24" t="s">
        <v>15</v>
      </c>
      <c r="C30" s="24" t="s">
        <v>55</v>
      </c>
      <c r="D30" s="24">
        <v>138</v>
      </c>
      <c r="E30" s="25">
        <f t="shared" si="3"/>
        <v>22.08</v>
      </c>
      <c r="F30" s="27" t="s">
        <v>32</v>
      </c>
      <c r="G30" s="25">
        <f t="shared" si="4"/>
        <v>0</v>
      </c>
      <c r="H30" s="26">
        <f t="shared" si="2"/>
        <v>22.08</v>
      </c>
      <c r="I30" s="47" t="s">
        <v>48</v>
      </c>
      <c r="J30" s="43" t="s">
        <v>30</v>
      </c>
    </row>
    <row r="31" ht="27" customHeight="1" spans="1:10">
      <c r="A31" s="24" t="s">
        <v>59</v>
      </c>
      <c r="B31" s="24" t="s">
        <v>15</v>
      </c>
      <c r="C31" s="24" t="s">
        <v>55</v>
      </c>
      <c r="D31" s="24">
        <v>128.5</v>
      </c>
      <c r="E31" s="25">
        <f t="shared" si="3"/>
        <v>20.56</v>
      </c>
      <c r="F31" s="27" t="s">
        <v>32</v>
      </c>
      <c r="G31" s="25">
        <f t="shared" si="4"/>
        <v>0</v>
      </c>
      <c r="H31" s="26">
        <f t="shared" si="2"/>
        <v>20.56</v>
      </c>
      <c r="I31" s="47" t="s">
        <v>51</v>
      </c>
      <c r="J31" s="43" t="s">
        <v>30</v>
      </c>
    </row>
    <row r="32" ht="27" customHeight="1" spans="1:10">
      <c r="A32" s="24" t="s">
        <v>60</v>
      </c>
      <c r="B32" s="24" t="s">
        <v>15</v>
      </c>
      <c r="C32" s="24" t="s">
        <v>61</v>
      </c>
      <c r="D32" s="24">
        <v>188.5</v>
      </c>
      <c r="E32" s="31">
        <f t="shared" si="3"/>
        <v>30.16</v>
      </c>
      <c r="F32" s="32" t="s">
        <v>39</v>
      </c>
      <c r="G32" s="31">
        <f t="shared" si="4"/>
        <v>52.8</v>
      </c>
      <c r="H32" s="33">
        <f t="shared" si="2"/>
        <v>82.96</v>
      </c>
      <c r="I32" s="48" t="s">
        <v>40</v>
      </c>
      <c r="J32" s="49"/>
    </row>
    <row r="33" ht="27" customHeight="1" spans="1:10">
      <c r="A33" s="24" t="s">
        <v>62</v>
      </c>
      <c r="B33" s="24" t="s">
        <v>15</v>
      </c>
      <c r="C33" s="24" t="s">
        <v>61</v>
      </c>
      <c r="D33" s="29">
        <v>186</v>
      </c>
      <c r="E33" s="31">
        <f t="shared" si="3"/>
        <v>29.76</v>
      </c>
      <c r="F33" s="32" t="s">
        <v>63</v>
      </c>
      <c r="G33" s="31">
        <f t="shared" si="4"/>
        <v>51</v>
      </c>
      <c r="H33" s="33">
        <f t="shared" si="2"/>
        <v>80.76</v>
      </c>
      <c r="I33" s="50" t="s">
        <v>43</v>
      </c>
      <c r="J33" s="49" t="s">
        <v>64</v>
      </c>
    </row>
    <row r="34" ht="27" customHeight="1" spans="1:10">
      <c r="A34" s="24" t="s">
        <v>65</v>
      </c>
      <c r="B34" s="24" t="s">
        <v>66</v>
      </c>
      <c r="C34" s="24" t="s">
        <v>61</v>
      </c>
      <c r="D34" s="24">
        <v>184.5</v>
      </c>
      <c r="E34" s="31">
        <f t="shared" si="3"/>
        <v>29.52</v>
      </c>
      <c r="F34" s="32" t="s">
        <v>67</v>
      </c>
      <c r="G34" s="31">
        <f t="shared" si="4"/>
        <v>50.4</v>
      </c>
      <c r="H34" s="33">
        <f t="shared" si="2"/>
        <v>79.92</v>
      </c>
      <c r="I34" s="48" t="s">
        <v>45</v>
      </c>
      <c r="J34" s="28"/>
    </row>
    <row r="35" ht="27" customHeight="1" spans="1:10">
      <c r="A35" s="24" t="s">
        <v>68</v>
      </c>
      <c r="B35" s="24" t="s">
        <v>15</v>
      </c>
      <c r="C35" s="24" t="s">
        <v>61</v>
      </c>
      <c r="D35" s="29">
        <v>167</v>
      </c>
      <c r="E35" s="31">
        <f t="shared" si="3"/>
        <v>26.72</v>
      </c>
      <c r="F35" s="34">
        <v>87</v>
      </c>
      <c r="G35" s="31">
        <f t="shared" si="4"/>
        <v>52.2</v>
      </c>
      <c r="H35" s="33">
        <f t="shared" si="2"/>
        <v>78.92</v>
      </c>
      <c r="I35" s="50" t="s">
        <v>48</v>
      </c>
      <c r="J35" s="49" t="s">
        <v>64</v>
      </c>
    </row>
    <row r="36" ht="27" customHeight="1" spans="1:10">
      <c r="A36" s="24" t="s">
        <v>69</v>
      </c>
      <c r="B36" s="24" t="s">
        <v>15</v>
      </c>
      <c r="C36" s="24" t="s">
        <v>61</v>
      </c>
      <c r="D36" s="24">
        <v>187.5</v>
      </c>
      <c r="E36" s="31">
        <f t="shared" si="3"/>
        <v>30</v>
      </c>
      <c r="F36" s="32" t="s">
        <v>70</v>
      </c>
      <c r="G36" s="31">
        <f t="shared" si="4"/>
        <v>48.6</v>
      </c>
      <c r="H36" s="33">
        <f t="shared" si="2"/>
        <v>78.6</v>
      </c>
      <c r="I36" s="48" t="s">
        <v>51</v>
      </c>
      <c r="J36" s="51"/>
    </row>
    <row r="37" ht="27" customHeight="1" spans="1:10">
      <c r="A37" s="24" t="s">
        <v>71</v>
      </c>
      <c r="B37" s="24" t="s">
        <v>15</v>
      </c>
      <c r="C37" s="24" t="s">
        <v>61</v>
      </c>
      <c r="D37" s="24">
        <v>173.5</v>
      </c>
      <c r="E37" s="25">
        <f t="shared" si="3"/>
        <v>27.76</v>
      </c>
      <c r="F37" s="27" t="s">
        <v>72</v>
      </c>
      <c r="G37" s="25">
        <f t="shared" si="4"/>
        <v>48.198</v>
      </c>
      <c r="H37" s="26">
        <f t="shared" si="2"/>
        <v>75.958</v>
      </c>
      <c r="I37" s="47" t="s">
        <v>53</v>
      </c>
      <c r="J37" s="45"/>
    </row>
    <row r="38" ht="27" customHeight="1" spans="1:10">
      <c r="A38" s="24" t="s">
        <v>73</v>
      </c>
      <c r="B38" s="24" t="s">
        <v>15</v>
      </c>
      <c r="C38" s="24" t="s">
        <v>61</v>
      </c>
      <c r="D38" s="29">
        <v>150</v>
      </c>
      <c r="E38" s="25">
        <f t="shared" si="3"/>
        <v>24</v>
      </c>
      <c r="F38" s="27" t="s">
        <v>74</v>
      </c>
      <c r="G38" s="25">
        <f t="shared" si="4"/>
        <v>50.598</v>
      </c>
      <c r="H38" s="26">
        <f t="shared" si="2"/>
        <v>74.598</v>
      </c>
      <c r="I38" s="47" t="s">
        <v>75</v>
      </c>
      <c r="J38" s="43"/>
    </row>
    <row r="39" ht="27" customHeight="1" spans="1:10">
      <c r="A39" s="24" t="s">
        <v>76</v>
      </c>
      <c r="B39" s="24" t="s">
        <v>15</v>
      </c>
      <c r="C39" s="24" t="s">
        <v>61</v>
      </c>
      <c r="D39" s="29">
        <v>135</v>
      </c>
      <c r="E39" s="25">
        <f t="shared" si="3"/>
        <v>21.6</v>
      </c>
      <c r="F39" s="27" t="s">
        <v>77</v>
      </c>
      <c r="G39" s="25">
        <f t="shared" si="4"/>
        <v>51.198</v>
      </c>
      <c r="H39" s="26">
        <f t="shared" si="2"/>
        <v>72.798</v>
      </c>
      <c r="I39" s="47" t="s">
        <v>78</v>
      </c>
      <c r="J39" s="43"/>
    </row>
    <row r="40" ht="27" customHeight="1" spans="1:10">
      <c r="A40" s="24" t="s">
        <v>79</v>
      </c>
      <c r="B40" s="24" t="s">
        <v>15</v>
      </c>
      <c r="C40" s="24" t="s">
        <v>61</v>
      </c>
      <c r="D40" s="24">
        <v>122.5</v>
      </c>
      <c r="E40" s="25">
        <f t="shared" si="3"/>
        <v>19.6</v>
      </c>
      <c r="F40" s="27" t="s">
        <v>32</v>
      </c>
      <c r="G40" s="25">
        <f t="shared" si="4"/>
        <v>0</v>
      </c>
      <c r="H40" s="26">
        <f t="shared" si="2"/>
        <v>19.6</v>
      </c>
      <c r="I40" s="47" t="s">
        <v>80</v>
      </c>
      <c r="J40" s="43" t="s">
        <v>30</v>
      </c>
    </row>
    <row r="41" ht="27" customHeight="1" spans="1:10">
      <c r="A41" s="24" t="s">
        <v>81</v>
      </c>
      <c r="B41" s="24" t="s">
        <v>15</v>
      </c>
      <c r="C41" s="24" t="s">
        <v>82</v>
      </c>
      <c r="D41" s="24">
        <v>160</v>
      </c>
      <c r="E41" s="25">
        <f t="shared" si="3"/>
        <v>25.6</v>
      </c>
      <c r="F41" s="35" t="s">
        <v>83</v>
      </c>
      <c r="G41" s="25">
        <f t="shared" si="4"/>
        <v>50.502</v>
      </c>
      <c r="H41" s="26">
        <f t="shared" si="2"/>
        <v>76.102</v>
      </c>
      <c r="I41" s="46" t="s">
        <v>40</v>
      </c>
      <c r="J41" s="43"/>
    </row>
    <row r="42" ht="27" customHeight="1" spans="1:10">
      <c r="A42" s="24" t="s">
        <v>84</v>
      </c>
      <c r="B42" s="24" t="s">
        <v>15</v>
      </c>
      <c r="C42" s="24" t="s">
        <v>82</v>
      </c>
      <c r="D42" s="24">
        <v>151</v>
      </c>
      <c r="E42" s="25">
        <f t="shared" si="3"/>
        <v>24.16</v>
      </c>
      <c r="F42" s="27" t="s">
        <v>85</v>
      </c>
      <c r="G42" s="25">
        <f t="shared" si="4"/>
        <v>47.898</v>
      </c>
      <c r="H42" s="26">
        <f t="shared" si="2"/>
        <v>72.058</v>
      </c>
      <c r="I42" s="46" t="s">
        <v>43</v>
      </c>
      <c r="J42" s="45"/>
    </row>
    <row r="43" ht="27" customHeight="1" spans="1:10">
      <c r="A43" s="24" t="s">
        <v>86</v>
      </c>
      <c r="B43" s="24" t="s">
        <v>15</v>
      </c>
      <c r="C43" s="24" t="s">
        <v>82</v>
      </c>
      <c r="D43" s="24">
        <v>153.5</v>
      </c>
      <c r="E43" s="25">
        <f t="shared" si="3"/>
        <v>24.56</v>
      </c>
      <c r="F43" s="27" t="s">
        <v>87</v>
      </c>
      <c r="G43" s="25">
        <f t="shared" si="4"/>
        <v>47.31</v>
      </c>
      <c r="H43" s="26">
        <f t="shared" si="2"/>
        <v>71.87</v>
      </c>
      <c r="I43" s="46" t="s">
        <v>45</v>
      </c>
      <c r="J43" s="52"/>
    </row>
    <row r="44" ht="27" customHeight="1" spans="1:10">
      <c r="A44" s="24" t="s">
        <v>88</v>
      </c>
      <c r="B44" s="24" t="s">
        <v>15</v>
      </c>
      <c r="C44" s="24" t="s">
        <v>82</v>
      </c>
      <c r="D44" s="24">
        <v>166</v>
      </c>
      <c r="E44" s="25">
        <f t="shared" si="3"/>
        <v>26.56</v>
      </c>
      <c r="F44" s="27" t="s">
        <v>89</v>
      </c>
      <c r="G44" s="25">
        <f t="shared" si="4"/>
        <v>44.898</v>
      </c>
      <c r="H44" s="26">
        <f t="shared" si="2"/>
        <v>71.458</v>
      </c>
      <c r="I44" s="47" t="s">
        <v>48</v>
      </c>
      <c r="J44" s="45"/>
    </row>
    <row r="45" ht="27" customHeight="1" spans="1:10">
      <c r="A45" s="24" t="s">
        <v>90</v>
      </c>
      <c r="B45" s="24" t="s">
        <v>15</v>
      </c>
      <c r="C45" s="24" t="s">
        <v>82</v>
      </c>
      <c r="D45" s="24">
        <v>133.5</v>
      </c>
      <c r="E45" s="25">
        <f t="shared" si="3"/>
        <v>21.36</v>
      </c>
      <c r="F45" s="27" t="s">
        <v>91</v>
      </c>
      <c r="G45" s="25">
        <f t="shared" si="4"/>
        <v>47.34</v>
      </c>
      <c r="H45" s="26">
        <f t="shared" si="2"/>
        <v>68.7</v>
      </c>
      <c r="I45" s="47" t="s">
        <v>51</v>
      </c>
      <c r="J45" s="45"/>
    </row>
    <row r="46" ht="27" customHeight="1" spans="1:10">
      <c r="A46" s="24" t="s">
        <v>92</v>
      </c>
      <c r="B46" s="24" t="s">
        <v>15</v>
      </c>
      <c r="C46" s="24" t="s">
        <v>82</v>
      </c>
      <c r="D46" s="24">
        <v>136.5</v>
      </c>
      <c r="E46" s="25">
        <f t="shared" si="3"/>
        <v>21.84</v>
      </c>
      <c r="F46" s="27" t="s">
        <v>93</v>
      </c>
      <c r="G46" s="25">
        <f t="shared" si="4"/>
        <v>44.838</v>
      </c>
      <c r="H46" s="26">
        <f t="shared" si="2"/>
        <v>66.678</v>
      </c>
      <c r="I46" s="47" t="s">
        <v>53</v>
      </c>
      <c r="J46" s="45"/>
    </row>
    <row r="47" ht="27" customHeight="1" spans="1:10">
      <c r="A47" s="24" t="s">
        <v>94</v>
      </c>
      <c r="B47" s="24" t="s">
        <v>15</v>
      </c>
      <c r="C47" s="24" t="s">
        <v>82</v>
      </c>
      <c r="D47" s="24">
        <v>89.5</v>
      </c>
      <c r="E47" s="25">
        <f t="shared" si="3"/>
        <v>14.32</v>
      </c>
      <c r="F47" s="27" t="s">
        <v>95</v>
      </c>
      <c r="G47" s="25">
        <f t="shared" si="4"/>
        <v>45</v>
      </c>
      <c r="H47" s="26">
        <f t="shared" si="2"/>
        <v>59.32</v>
      </c>
      <c r="I47" s="47" t="s">
        <v>75</v>
      </c>
      <c r="J47" s="45"/>
    </row>
    <row r="48" ht="27" customHeight="1" spans="1:10">
      <c r="A48" s="24" t="s">
        <v>96</v>
      </c>
      <c r="B48" s="24" t="s">
        <v>15</v>
      </c>
      <c r="C48" s="24" t="s">
        <v>82</v>
      </c>
      <c r="D48" s="24">
        <v>73.5</v>
      </c>
      <c r="E48" s="25">
        <f t="shared" si="3"/>
        <v>11.76</v>
      </c>
      <c r="F48" s="27" t="s">
        <v>97</v>
      </c>
      <c r="G48" s="25">
        <f t="shared" si="4"/>
        <v>46.338</v>
      </c>
      <c r="H48" s="26">
        <f t="shared" si="2"/>
        <v>58.098</v>
      </c>
      <c r="I48" s="47" t="s">
        <v>78</v>
      </c>
      <c r="J48" s="43"/>
    </row>
    <row r="49" ht="27" customHeight="1" spans="1:10">
      <c r="A49" s="24" t="s">
        <v>98</v>
      </c>
      <c r="B49" s="24" t="s">
        <v>15</v>
      </c>
      <c r="C49" s="24" t="s">
        <v>82</v>
      </c>
      <c r="D49" s="24">
        <v>71</v>
      </c>
      <c r="E49" s="25">
        <f t="shared" si="3"/>
        <v>11.36</v>
      </c>
      <c r="F49" s="27" t="s">
        <v>99</v>
      </c>
      <c r="G49" s="25">
        <f t="shared" si="4"/>
        <v>46.302</v>
      </c>
      <c r="H49" s="26">
        <f t="shared" si="2"/>
        <v>57.662</v>
      </c>
      <c r="I49" s="47" t="s">
        <v>80</v>
      </c>
      <c r="J49" s="43"/>
    </row>
    <row r="50" ht="27" customHeight="1" spans="1:10">
      <c r="A50" s="24" t="s">
        <v>100</v>
      </c>
      <c r="B50" s="24" t="s">
        <v>15</v>
      </c>
      <c r="C50" s="36" t="s">
        <v>101</v>
      </c>
      <c r="D50" s="24">
        <v>175.5</v>
      </c>
      <c r="E50" s="25">
        <f t="shared" ref="E50:E68" si="5">D50*0.2</f>
        <v>35.1</v>
      </c>
      <c r="F50" s="37">
        <v>83.4</v>
      </c>
      <c r="G50" s="25">
        <f t="shared" ref="G50:G73" si="6">F50*0.5</f>
        <v>41.7</v>
      </c>
      <c r="H50" s="26">
        <f t="shared" si="2"/>
        <v>76.8</v>
      </c>
      <c r="I50" s="53">
        <v>1</v>
      </c>
      <c r="J50" s="54"/>
    </row>
    <row r="51" ht="27" customHeight="1" spans="1:10">
      <c r="A51" s="24" t="s">
        <v>102</v>
      </c>
      <c r="B51" s="24" t="s">
        <v>15</v>
      </c>
      <c r="C51" s="24" t="s">
        <v>103</v>
      </c>
      <c r="D51" s="24">
        <v>190.5</v>
      </c>
      <c r="E51" s="25">
        <f t="shared" si="5"/>
        <v>38.1</v>
      </c>
      <c r="F51" s="27" t="s">
        <v>70</v>
      </c>
      <c r="G51" s="25">
        <f t="shared" si="6"/>
        <v>40.5</v>
      </c>
      <c r="H51" s="26">
        <f t="shared" si="2"/>
        <v>78.6</v>
      </c>
      <c r="I51" s="46" t="s">
        <v>40</v>
      </c>
      <c r="J51" s="45"/>
    </row>
    <row r="52" ht="27" customHeight="1" spans="1:10">
      <c r="A52" s="24" t="s">
        <v>104</v>
      </c>
      <c r="B52" s="24" t="s">
        <v>15</v>
      </c>
      <c r="C52" s="28" t="s">
        <v>105</v>
      </c>
      <c r="D52" s="24">
        <v>185</v>
      </c>
      <c r="E52" s="25">
        <f t="shared" si="5"/>
        <v>37</v>
      </c>
      <c r="F52" s="37">
        <v>87.73</v>
      </c>
      <c r="G52" s="25">
        <f t="shared" si="6"/>
        <v>43.865</v>
      </c>
      <c r="H52" s="26">
        <f t="shared" si="2"/>
        <v>80.865</v>
      </c>
      <c r="I52" s="53">
        <v>1</v>
      </c>
      <c r="J52" s="54"/>
    </row>
    <row r="53" ht="27" customHeight="1" spans="1:10">
      <c r="A53" s="24" t="s">
        <v>106</v>
      </c>
      <c r="B53" s="24" t="s">
        <v>15</v>
      </c>
      <c r="C53" s="28" t="s">
        <v>105</v>
      </c>
      <c r="D53" s="24">
        <v>177.5</v>
      </c>
      <c r="E53" s="25">
        <f t="shared" si="5"/>
        <v>35.5</v>
      </c>
      <c r="F53" s="37">
        <v>88.2</v>
      </c>
      <c r="G53" s="25">
        <f t="shared" si="6"/>
        <v>44.1</v>
      </c>
      <c r="H53" s="26">
        <f t="shared" si="2"/>
        <v>79.6</v>
      </c>
      <c r="I53" s="53">
        <v>2</v>
      </c>
      <c r="J53" s="54"/>
    </row>
    <row r="54" ht="27" customHeight="1" spans="1:10">
      <c r="A54" s="24" t="s">
        <v>107</v>
      </c>
      <c r="B54" s="24" t="s">
        <v>15</v>
      </c>
      <c r="C54" s="28" t="s">
        <v>105</v>
      </c>
      <c r="D54" s="29">
        <v>180.5</v>
      </c>
      <c r="E54" s="25">
        <f t="shared" si="5"/>
        <v>36.1</v>
      </c>
      <c r="F54" s="37">
        <v>86.5</v>
      </c>
      <c r="G54" s="25">
        <f t="shared" si="6"/>
        <v>43.25</v>
      </c>
      <c r="H54" s="26">
        <f t="shared" si="2"/>
        <v>79.35</v>
      </c>
      <c r="I54" s="53">
        <v>3</v>
      </c>
      <c r="J54" s="54"/>
    </row>
    <row r="55" ht="27" customHeight="1" spans="1:10">
      <c r="A55" s="24" t="s">
        <v>108</v>
      </c>
      <c r="B55" s="24" t="s">
        <v>15</v>
      </c>
      <c r="C55" s="28" t="s">
        <v>105</v>
      </c>
      <c r="D55" s="24">
        <v>182.5</v>
      </c>
      <c r="E55" s="25">
        <f t="shared" si="5"/>
        <v>36.5</v>
      </c>
      <c r="F55" s="37">
        <v>81.27</v>
      </c>
      <c r="G55" s="25">
        <f t="shared" si="6"/>
        <v>40.635</v>
      </c>
      <c r="H55" s="26">
        <f t="shared" si="2"/>
        <v>77.135</v>
      </c>
      <c r="I55" s="55">
        <v>4</v>
      </c>
      <c r="J55" s="54"/>
    </row>
    <row r="56" ht="27" customHeight="1" spans="1:10">
      <c r="A56" s="24" t="s">
        <v>109</v>
      </c>
      <c r="B56" s="24" t="s">
        <v>15</v>
      </c>
      <c r="C56" s="28" t="s">
        <v>105</v>
      </c>
      <c r="D56" s="24">
        <v>168</v>
      </c>
      <c r="E56" s="25">
        <f t="shared" si="5"/>
        <v>33.6</v>
      </c>
      <c r="F56" s="37">
        <v>80.4</v>
      </c>
      <c r="G56" s="25">
        <f t="shared" si="6"/>
        <v>40.2</v>
      </c>
      <c r="H56" s="26">
        <f t="shared" si="2"/>
        <v>73.8</v>
      </c>
      <c r="I56" s="55">
        <v>5</v>
      </c>
      <c r="J56" s="54"/>
    </row>
    <row r="57" ht="27" customHeight="1" spans="1:10">
      <c r="A57" s="24" t="s">
        <v>110</v>
      </c>
      <c r="B57" s="24" t="s">
        <v>15</v>
      </c>
      <c r="C57" s="28" t="s">
        <v>105</v>
      </c>
      <c r="D57" s="24">
        <v>166</v>
      </c>
      <c r="E57" s="25">
        <f t="shared" si="5"/>
        <v>33.2</v>
      </c>
      <c r="F57" s="37">
        <v>81.03</v>
      </c>
      <c r="G57" s="25">
        <f t="shared" si="6"/>
        <v>40.515</v>
      </c>
      <c r="H57" s="26">
        <f t="shared" si="2"/>
        <v>73.715</v>
      </c>
      <c r="I57" s="55">
        <v>6</v>
      </c>
      <c r="J57" s="54"/>
    </row>
    <row r="58" ht="27" customHeight="1" spans="1:10">
      <c r="A58" s="24" t="s">
        <v>111</v>
      </c>
      <c r="B58" s="24" t="s">
        <v>15</v>
      </c>
      <c r="C58" s="28" t="s">
        <v>105</v>
      </c>
      <c r="D58" s="24">
        <v>191</v>
      </c>
      <c r="E58" s="25">
        <f t="shared" si="5"/>
        <v>38.2</v>
      </c>
      <c r="F58" s="37">
        <v>0</v>
      </c>
      <c r="G58" s="25">
        <f t="shared" si="6"/>
        <v>0</v>
      </c>
      <c r="H58" s="26">
        <f t="shared" si="2"/>
        <v>38.2</v>
      </c>
      <c r="I58" s="55">
        <v>7</v>
      </c>
      <c r="J58" s="54" t="s">
        <v>30</v>
      </c>
    </row>
    <row r="59" ht="27" customHeight="1" spans="1:10">
      <c r="A59" s="24" t="s">
        <v>112</v>
      </c>
      <c r="B59" s="24" t="s">
        <v>15</v>
      </c>
      <c r="C59" s="28" t="s">
        <v>105</v>
      </c>
      <c r="D59" s="24">
        <v>142</v>
      </c>
      <c r="E59" s="25">
        <f t="shared" si="5"/>
        <v>28.4</v>
      </c>
      <c r="F59" s="37">
        <v>0</v>
      </c>
      <c r="G59" s="25">
        <f t="shared" si="6"/>
        <v>0</v>
      </c>
      <c r="H59" s="26">
        <f t="shared" si="2"/>
        <v>28.4</v>
      </c>
      <c r="I59" s="55">
        <v>8</v>
      </c>
      <c r="J59" s="54" t="s">
        <v>30</v>
      </c>
    </row>
    <row r="60" ht="27" customHeight="1" spans="1:10">
      <c r="A60" s="24" t="s">
        <v>113</v>
      </c>
      <c r="B60" s="24" t="s">
        <v>15</v>
      </c>
      <c r="C60" s="28" t="s">
        <v>105</v>
      </c>
      <c r="D60" s="24">
        <v>132.5</v>
      </c>
      <c r="E60" s="25">
        <f t="shared" si="5"/>
        <v>26.5</v>
      </c>
      <c r="F60" s="37">
        <v>0</v>
      </c>
      <c r="G60" s="25">
        <f t="shared" si="6"/>
        <v>0</v>
      </c>
      <c r="H60" s="26">
        <f t="shared" si="2"/>
        <v>26.5</v>
      </c>
      <c r="I60" s="55">
        <v>9</v>
      </c>
      <c r="J60" s="54" t="s">
        <v>30</v>
      </c>
    </row>
    <row r="61" ht="27" customHeight="1" spans="1:10">
      <c r="A61" s="24" t="s">
        <v>114</v>
      </c>
      <c r="B61" s="24" t="s">
        <v>66</v>
      </c>
      <c r="C61" s="28" t="s">
        <v>115</v>
      </c>
      <c r="D61" s="24">
        <v>139.5</v>
      </c>
      <c r="E61" s="25">
        <f t="shared" si="5"/>
        <v>27.9</v>
      </c>
      <c r="F61" s="37">
        <v>80</v>
      </c>
      <c r="G61" s="25">
        <f t="shared" si="6"/>
        <v>40</v>
      </c>
      <c r="H61" s="25">
        <f t="shared" si="2"/>
        <v>67.9</v>
      </c>
      <c r="I61" s="53">
        <v>1</v>
      </c>
      <c r="J61" s="54"/>
    </row>
    <row r="62" ht="27" customHeight="1" spans="1:10">
      <c r="A62" s="24" t="s">
        <v>116</v>
      </c>
      <c r="B62" s="24" t="s">
        <v>15</v>
      </c>
      <c r="C62" s="28" t="s">
        <v>117</v>
      </c>
      <c r="D62" s="24">
        <v>166.5</v>
      </c>
      <c r="E62" s="25">
        <f t="shared" si="5"/>
        <v>33.3</v>
      </c>
      <c r="F62" s="27" t="s">
        <v>42</v>
      </c>
      <c r="G62" s="25">
        <f t="shared" si="6"/>
        <v>43.165</v>
      </c>
      <c r="H62" s="25">
        <f t="shared" si="2"/>
        <v>76.465</v>
      </c>
      <c r="I62" s="46" t="s">
        <v>40</v>
      </c>
      <c r="J62" s="43"/>
    </row>
    <row r="63" s="8" customFormat="1" ht="27" customHeight="1" spans="1:10">
      <c r="A63" s="24" t="s">
        <v>118</v>
      </c>
      <c r="B63" s="24" t="s">
        <v>15</v>
      </c>
      <c r="C63" s="28" t="s">
        <v>117</v>
      </c>
      <c r="D63" s="24">
        <v>153</v>
      </c>
      <c r="E63" s="25">
        <f t="shared" si="5"/>
        <v>30.6</v>
      </c>
      <c r="F63" s="38">
        <v>85.67</v>
      </c>
      <c r="G63" s="25">
        <f t="shared" si="6"/>
        <v>42.835</v>
      </c>
      <c r="H63" s="25">
        <f t="shared" si="2"/>
        <v>73.435</v>
      </c>
      <c r="I63" s="46" t="s">
        <v>43</v>
      </c>
      <c r="J63" s="43"/>
    </row>
    <row r="64" ht="27" customHeight="1" spans="1:10">
      <c r="A64" s="24" t="s">
        <v>119</v>
      </c>
      <c r="B64" s="24" t="s">
        <v>15</v>
      </c>
      <c r="C64" s="28" t="s">
        <v>117</v>
      </c>
      <c r="D64" s="24">
        <v>143</v>
      </c>
      <c r="E64" s="25">
        <f t="shared" si="5"/>
        <v>28.6</v>
      </c>
      <c r="F64" s="27" t="s">
        <v>28</v>
      </c>
      <c r="G64" s="25">
        <f t="shared" si="6"/>
        <v>40</v>
      </c>
      <c r="H64" s="25">
        <f t="shared" si="2"/>
        <v>68.6</v>
      </c>
      <c r="I64" s="46" t="s">
        <v>45</v>
      </c>
      <c r="J64" s="45"/>
    </row>
    <row r="65" ht="27" customHeight="1" spans="1:10">
      <c r="A65" s="24" t="s">
        <v>120</v>
      </c>
      <c r="B65" s="24" t="s">
        <v>15</v>
      </c>
      <c r="C65" s="28" t="s">
        <v>117</v>
      </c>
      <c r="D65" s="24">
        <v>145.5</v>
      </c>
      <c r="E65" s="25">
        <f t="shared" si="5"/>
        <v>29.1</v>
      </c>
      <c r="F65" s="27" t="s">
        <v>95</v>
      </c>
      <c r="G65" s="25">
        <f t="shared" si="6"/>
        <v>37.5</v>
      </c>
      <c r="H65" s="25">
        <f t="shared" si="2"/>
        <v>66.6</v>
      </c>
      <c r="I65" s="47" t="s">
        <v>48</v>
      </c>
      <c r="J65" s="43"/>
    </row>
    <row r="66" ht="27" customHeight="1" spans="1:10">
      <c r="A66" s="24" t="s">
        <v>121</v>
      </c>
      <c r="B66" s="24" t="s">
        <v>15</v>
      </c>
      <c r="C66" s="28" t="s">
        <v>117</v>
      </c>
      <c r="D66" s="24">
        <v>128.5</v>
      </c>
      <c r="E66" s="25">
        <f t="shared" si="5"/>
        <v>25.7</v>
      </c>
      <c r="F66" s="27" t="s">
        <v>28</v>
      </c>
      <c r="G66" s="25">
        <f t="shared" si="6"/>
        <v>40</v>
      </c>
      <c r="H66" s="25">
        <f t="shared" si="2"/>
        <v>65.7</v>
      </c>
      <c r="I66" s="47" t="s">
        <v>51</v>
      </c>
      <c r="J66" s="43"/>
    </row>
    <row r="67" ht="27" customHeight="1" spans="1:10">
      <c r="A67" s="24" t="s">
        <v>122</v>
      </c>
      <c r="B67" s="24" t="s">
        <v>66</v>
      </c>
      <c r="C67" s="28" t="s">
        <v>117</v>
      </c>
      <c r="D67" s="24">
        <v>128.5</v>
      </c>
      <c r="E67" s="25">
        <f t="shared" si="5"/>
        <v>25.7</v>
      </c>
      <c r="F67" s="27" t="s">
        <v>123</v>
      </c>
      <c r="G67" s="25">
        <f t="shared" si="6"/>
        <v>35.835</v>
      </c>
      <c r="H67" s="25">
        <f t="shared" si="2"/>
        <v>61.535</v>
      </c>
      <c r="I67" s="47" t="s">
        <v>53</v>
      </c>
      <c r="J67" s="45"/>
    </row>
    <row r="68" ht="27" customHeight="1" spans="1:10">
      <c r="A68" s="24" t="s">
        <v>124</v>
      </c>
      <c r="B68" s="24" t="s">
        <v>15</v>
      </c>
      <c r="C68" s="28" t="s">
        <v>117</v>
      </c>
      <c r="D68" s="24">
        <v>190.5</v>
      </c>
      <c r="E68" s="25">
        <f t="shared" si="5"/>
        <v>38.1</v>
      </c>
      <c r="F68" s="27" t="s">
        <v>32</v>
      </c>
      <c r="G68" s="25">
        <f t="shared" si="6"/>
        <v>0</v>
      </c>
      <c r="H68" s="26">
        <f t="shared" si="2"/>
        <v>38.1</v>
      </c>
      <c r="I68" s="47" t="s">
        <v>75</v>
      </c>
      <c r="J68" s="43" t="s">
        <v>30</v>
      </c>
    </row>
    <row r="69" ht="27" customHeight="1" spans="1:10">
      <c r="A69" s="31" t="s">
        <v>125</v>
      </c>
      <c r="B69" s="31" t="s">
        <v>15</v>
      </c>
      <c r="C69" s="31" t="s">
        <v>126</v>
      </c>
      <c r="D69" s="24" t="s">
        <v>127</v>
      </c>
      <c r="E69" s="25">
        <f>D69/5</f>
        <v>22.6</v>
      </c>
      <c r="F69" s="24">
        <v>84</v>
      </c>
      <c r="G69" s="38">
        <f t="shared" si="6"/>
        <v>42</v>
      </c>
      <c r="H69" s="56">
        <f t="shared" si="2"/>
        <v>64.6</v>
      </c>
      <c r="I69" s="53">
        <v>1</v>
      </c>
      <c r="J69" s="58"/>
    </row>
    <row r="70" ht="27" customHeight="1" spans="1:10">
      <c r="A70" s="24" t="s">
        <v>128</v>
      </c>
      <c r="B70" s="24" t="s">
        <v>15</v>
      </c>
      <c r="C70" s="28" t="s">
        <v>129</v>
      </c>
      <c r="D70" s="24">
        <v>177.5</v>
      </c>
      <c r="E70" s="25">
        <f>D70*0.2</f>
        <v>35.5</v>
      </c>
      <c r="F70" s="37">
        <v>88.7</v>
      </c>
      <c r="G70" s="25">
        <f t="shared" si="6"/>
        <v>44.35</v>
      </c>
      <c r="H70" s="26">
        <f t="shared" ref="H70:H104" si="7">E70+G70</f>
        <v>79.85</v>
      </c>
      <c r="I70" s="53">
        <v>1</v>
      </c>
      <c r="J70" s="54"/>
    </row>
    <row r="71" ht="27" customHeight="1" spans="1:10">
      <c r="A71" s="24" t="s">
        <v>130</v>
      </c>
      <c r="B71" s="24" t="s">
        <v>15</v>
      </c>
      <c r="C71" s="28" t="s">
        <v>129</v>
      </c>
      <c r="D71" s="24">
        <v>157</v>
      </c>
      <c r="E71" s="25">
        <f>D71*0.2</f>
        <v>31.4</v>
      </c>
      <c r="F71" s="37">
        <v>89.7</v>
      </c>
      <c r="G71" s="25">
        <f t="shared" si="6"/>
        <v>44.85</v>
      </c>
      <c r="H71" s="26">
        <f t="shared" si="7"/>
        <v>76.25</v>
      </c>
      <c r="I71" s="53">
        <v>2</v>
      </c>
      <c r="J71" s="54"/>
    </row>
    <row r="72" ht="27" customHeight="1" spans="1:10">
      <c r="A72" s="24" t="s">
        <v>131</v>
      </c>
      <c r="B72" s="24" t="s">
        <v>66</v>
      </c>
      <c r="C72" s="28" t="s">
        <v>129</v>
      </c>
      <c r="D72" s="24">
        <v>160.5</v>
      </c>
      <c r="E72" s="25">
        <f>D72*0.2</f>
        <v>32.1</v>
      </c>
      <c r="F72" s="37">
        <v>87</v>
      </c>
      <c r="G72" s="25">
        <f t="shared" si="6"/>
        <v>43.5</v>
      </c>
      <c r="H72" s="26">
        <f t="shared" si="7"/>
        <v>75.6</v>
      </c>
      <c r="I72" s="55">
        <v>3</v>
      </c>
      <c r="J72" s="54"/>
    </row>
    <row r="73" ht="27" customHeight="1" spans="1:10">
      <c r="A73" s="24" t="s">
        <v>132</v>
      </c>
      <c r="B73" s="24" t="s">
        <v>66</v>
      </c>
      <c r="C73" s="28" t="s">
        <v>129</v>
      </c>
      <c r="D73" s="24">
        <v>112.5</v>
      </c>
      <c r="E73" s="25">
        <f>D73*0.2</f>
        <v>22.5</v>
      </c>
      <c r="F73" s="37">
        <v>0</v>
      </c>
      <c r="G73" s="25">
        <f t="shared" si="6"/>
        <v>0</v>
      </c>
      <c r="H73" s="26">
        <f t="shared" si="7"/>
        <v>22.5</v>
      </c>
      <c r="I73" s="55">
        <v>4</v>
      </c>
      <c r="J73" s="54" t="s">
        <v>30</v>
      </c>
    </row>
    <row r="74" ht="27" customHeight="1" spans="1:10">
      <c r="A74" s="31" t="s">
        <v>133</v>
      </c>
      <c r="B74" s="31" t="s">
        <v>15</v>
      </c>
      <c r="C74" s="24" t="s">
        <v>134</v>
      </c>
      <c r="D74" s="24" t="s">
        <v>135</v>
      </c>
      <c r="E74" s="25">
        <f t="shared" ref="E74:E104" si="8">D74*0.4</f>
        <v>31.4</v>
      </c>
      <c r="F74" s="24">
        <v>84</v>
      </c>
      <c r="G74" s="38">
        <f t="shared" ref="G74:G104" si="9">F74*0.6</f>
        <v>50.4</v>
      </c>
      <c r="H74" s="56">
        <f t="shared" si="7"/>
        <v>81.8</v>
      </c>
      <c r="I74" s="42">
        <v>1</v>
      </c>
      <c r="J74" s="59"/>
    </row>
    <row r="75" ht="27" customHeight="1" spans="1:10">
      <c r="A75" s="57" t="s">
        <v>136</v>
      </c>
      <c r="B75" s="57" t="s">
        <v>15</v>
      </c>
      <c r="C75" s="24" t="s">
        <v>134</v>
      </c>
      <c r="D75" s="36">
        <v>75.5</v>
      </c>
      <c r="E75" s="25">
        <f t="shared" si="8"/>
        <v>30.2</v>
      </c>
      <c r="F75" s="36">
        <v>84.67</v>
      </c>
      <c r="G75" s="38">
        <f t="shared" si="9"/>
        <v>50.802</v>
      </c>
      <c r="H75" s="56">
        <f t="shared" si="7"/>
        <v>81.002</v>
      </c>
      <c r="I75" s="42">
        <v>2</v>
      </c>
      <c r="J75" s="59"/>
    </row>
    <row r="76" ht="27" customHeight="1" spans="1:10">
      <c r="A76" s="31" t="s">
        <v>137</v>
      </c>
      <c r="B76" s="31" t="s">
        <v>15</v>
      </c>
      <c r="C76" s="24" t="s">
        <v>134</v>
      </c>
      <c r="D76" s="24" t="s">
        <v>138</v>
      </c>
      <c r="E76" s="25">
        <f t="shared" si="8"/>
        <v>31.8</v>
      </c>
      <c r="F76" s="24">
        <v>80.83</v>
      </c>
      <c r="G76" s="38">
        <f t="shared" si="9"/>
        <v>48.498</v>
      </c>
      <c r="H76" s="56">
        <f t="shared" si="7"/>
        <v>80.298</v>
      </c>
      <c r="I76" s="42">
        <v>3</v>
      </c>
      <c r="J76" s="59"/>
    </row>
    <row r="77" ht="27" customHeight="1" spans="1:10">
      <c r="A77" s="31" t="s">
        <v>139</v>
      </c>
      <c r="B77" s="31" t="s">
        <v>15</v>
      </c>
      <c r="C77" s="24" t="s">
        <v>134</v>
      </c>
      <c r="D77" s="24" t="s">
        <v>140</v>
      </c>
      <c r="E77" s="25">
        <f t="shared" si="8"/>
        <v>31.6</v>
      </c>
      <c r="F77" s="24">
        <v>80.66</v>
      </c>
      <c r="G77" s="38">
        <f t="shared" si="9"/>
        <v>48.396</v>
      </c>
      <c r="H77" s="56">
        <f t="shared" si="7"/>
        <v>79.996</v>
      </c>
      <c r="I77" s="42">
        <v>4</v>
      </c>
      <c r="J77" s="60"/>
    </row>
    <row r="78" ht="27" customHeight="1" spans="1:10">
      <c r="A78" s="24" t="s">
        <v>141</v>
      </c>
      <c r="B78" s="24" t="s">
        <v>15</v>
      </c>
      <c r="C78" s="24" t="s">
        <v>134</v>
      </c>
      <c r="D78" s="24">
        <v>57</v>
      </c>
      <c r="E78" s="25">
        <f t="shared" si="8"/>
        <v>22.8</v>
      </c>
      <c r="F78" s="25">
        <v>92.67</v>
      </c>
      <c r="G78" s="25">
        <f t="shared" si="9"/>
        <v>55.602</v>
      </c>
      <c r="H78" s="26">
        <f t="shared" si="7"/>
        <v>78.402</v>
      </c>
      <c r="I78" s="42">
        <v>5</v>
      </c>
      <c r="J78" s="54"/>
    </row>
    <row r="79" ht="27" customHeight="1" spans="1:10">
      <c r="A79" s="24" t="s">
        <v>142</v>
      </c>
      <c r="B79" s="24" t="s">
        <v>15</v>
      </c>
      <c r="C79" s="24" t="s">
        <v>134</v>
      </c>
      <c r="D79" s="24">
        <v>58.5</v>
      </c>
      <c r="E79" s="25">
        <f t="shared" si="8"/>
        <v>23.4</v>
      </c>
      <c r="F79" s="25">
        <v>91.33</v>
      </c>
      <c r="G79" s="25">
        <f t="shared" si="9"/>
        <v>54.798</v>
      </c>
      <c r="H79" s="26">
        <f t="shared" si="7"/>
        <v>78.198</v>
      </c>
      <c r="I79" s="42">
        <v>6</v>
      </c>
      <c r="J79" s="43"/>
    </row>
    <row r="80" ht="27" customHeight="1" spans="1:10">
      <c r="A80" s="24" t="s">
        <v>143</v>
      </c>
      <c r="B80" s="24" t="s">
        <v>15</v>
      </c>
      <c r="C80" s="24" t="s">
        <v>134</v>
      </c>
      <c r="D80" s="24">
        <v>58.5</v>
      </c>
      <c r="E80" s="25">
        <f t="shared" si="8"/>
        <v>23.4</v>
      </c>
      <c r="F80" s="25">
        <v>91</v>
      </c>
      <c r="G80" s="25">
        <f t="shared" si="9"/>
        <v>54.6</v>
      </c>
      <c r="H80" s="26">
        <f t="shared" si="7"/>
        <v>78</v>
      </c>
      <c r="I80" s="42">
        <v>7</v>
      </c>
      <c r="J80" s="43"/>
    </row>
    <row r="81" ht="27" customHeight="1" spans="1:10">
      <c r="A81" s="24" t="s">
        <v>144</v>
      </c>
      <c r="B81" s="24" t="s">
        <v>15</v>
      </c>
      <c r="C81" s="24" t="s">
        <v>134</v>
      </c>
      <c r="D81" s="24">
        <v>57</v>
      </c>
      <c r="E81" s="25">
        <f t="shared" si="8"/>
        <v>22.8</v>
      </c>
      <c r="F81" s="25">
        <v>88.67</v>
      </c>
      <c r="G81" s="25">
        <f t="shared" si="9"/>
        <v>53.202</v>
      </c>
      <c r="H81" s="26">
        <f t="shared" si="7"/>
        <v>76.002</v>
      </c>
      <c r="I81" s="42">
        <v>8</v>
      </c>
      <c r="J81" s="54"/>
    </row>
    <row r="82" ht="27" customHeight="1" spans="1:10">
      <c r="A82" s="24" t="s">
        <v>145</v>
      </c>
      <c r="B82" s="24" t="s">
        <v>15</v>
      </c>
      <c r="C82" s="24" t="s">
        <v>134</v>
      </c>
      <c r="D82" s="24">
        <v>68.5</v>
      </c>
      <c r="E82" s="25">
        <f t="shared" si="8"/>
        <v>27.4</v>
      </c>
      <c r="F82" s="25">
        <v>80.67</v>
      </c>
      <c r="G82" s="25">
        <f t="shared" si="9"/>
        <v>48.402</v>
      </c>
      <c r="H82" s="26">
        <f t="shared" si="7"/>
        <v>75.802</v>
      </c>
      <c r="I82" s="42">
        <v>9</v>
      </c>
      <c r="J82" s="54"/>
    </row>
    <row r="83" ht="27" customHeight="1" spans="1:10">
      <c r="A83" s="31" t="s">
        <v>146</v>
      </c>
      <c r="B83" s="31" t="s">
        <v>15</v>
      </c>
      <c r="C83" s="24" t="s">
        <v>134</v>
      </c>
      <c r="D83" s="24" t="s">
        <v>147</v>
      </c>
      <c r="E83" s="25">
        <f t="shared" si="8"/>
        <v>28.2</v>
      </c>
      <c r="F83" s="24">
        <v>77</v>
      </c>
      <c r="G83" s="38">
        <f t="shared" si="9"/>
        <v>46.2</v>
      </c>
      <c r="H83" s="56">
        <f t="shared" si="7"/>
        <v>74.4</v>
      </c>
      <c r="I83" s="42">
        <v>10</v>
      </c>
      <c r="J83" s="59"/>
    </row>
    <row r="84" ht="27" customHeight="1" spans="1:10">
      <c r="A84" s="24" t="s">
        <v>148</v>
      </c>
      <c r="B84" s="24" t="s">
        <v>15</v>
      </c>
      <c r="C84" s="24" t="s">
        <v>134</v>
      </c>
      <c r="D84" s="24">
        <v>57.5</v>
      </c>
      <c r="E84" s="25">
        <f t="shared" si="8"/>
        <v>23</v>
      </c>
      <c r="F84" s="25">
        <v>84</v>
      </c>
      <c r="G84" s="25">
        <f t="shared" si="9"/>
        <v>50.4</v>
      </c>
      <c r="H84" s="26">
        <f t="shared" si="7"/>
        <v>73.4</v>
      </c>
      <c r="I84" s="42">
        <v>11</v>
      </c>
      <c r="J84" s="43"/>
    </row>
    <row r="85" ht="27" customHeight="1" spans="1:10">
      <c r="A85" s="24" t="s">
        <v>149</v>
      </c>
      <c r="B85" s="24" t="s">
        <v>15</v>
      </c>
      <c r="C85" s="24" t="s">
        <v>134</v>
      </c>
      <c r="D85" s="24">
        <v>54</v>
      </c>
      <c r="E85" s="25">
        <f t="shared" si="8"/>
        <v>21.6</v>
      </c>
      <c r="F85" s="25">
        <v>86</v>
      </c>
      <c r="G85" s="25">
        <f t="shared" si="9"/>
        <v>51.6</v>
      </c>
      <c r="H85" s="26">
        <f t="shared" si="7"/>
        <v>73.2</v>
      </c>
      <c r="I85" s="42">
        <v>12</v>
      </c>
      <c r="J85" s="54"/>
    </row>
    <row r="86" ht="27" customHeight="1" spans="1:10">
      <c r="A86" s="24" t="s">
        <v>150</v>
      </c>
      <c r="B86" s="24" t="s">
        <v>15</v>
      </c>
      <c r="C86" s="24" t="s">
        <v>134</v>
      </c>
      <c r="D86" s="24">
        <v>52.5</v>
      </c>
      <c r="E86" s="25">
        <f t="shared" si="8"/>
        <v>21</v>
      </c>
      <c r="F86" s="25">
        <v>86.67</v>
      </c>
      <c r="G86" s="25">
        <f t="shared" si="9"/>
        <v>52.002</v>
      </c>
      <c r="H86" s="26">
        <f t="shared" si="7"/>
        <v>73.002</v>
      </c>
      <c r="I86" s="42">
        <v>13</v>
      </c>
      <c r="J86" s="54"/>
    </row>
    <row r="87" ht="27" customHeight="1" spans="1:10">
      <c r="A87" s="24" t="s">
        <v>151</v>
      </c>
      <c r="B87" s="24" t="s">
        <v>15</v>
      </c>
      <c r="C87" s="24" t="s">
        <v>134</v>
      </c>
      <c r="D87" s="24">
        <v>55</v>
      </c>
      <c r="E87" s="25">
        <f t="shared" si="8"/>
        <v>22</v>
      </c>
      <c r="F87" s="25">
        <v>85</v>
      </c>
      <c r="G87" s="25">
        <f t="shared" si="9"/>
        <v>51</v>
      </c>
      <c r="H87" s="26">
        <f t="shared" si="7"/>
        <v>73</v>
      </c>
      <c r="I87" s="42">
        <v>14</v>
      </c>
      <c r="J87" s="43"/>
    </row>
    <row r="88" ht="27" customHeight="1" spans="1:10">
      <c r="A88" s="24" t="s">
        <v>152</v>
      </c>
      <c r="B88" s="24" t="s">
        <v>15</v>
      </c>
      <c r="C88" s="24" t="s">
        <v>134</v>
      </c>
      <c r="D88" s="24">
        <v>50.5</v>
      </c>
      <c r="E88" s="25">
        <f t="shared" si="8"/>
        <v>20.2</v>
      </c>
      <c r="F88" s="25">
        <v>88</v>
      </c>
      <c r="G88" s="25">
        <f t="shared" si="9"/>
        <v>52.8</v>
      </c>
      <c r="H88" s="26">
        <f t="shared" si="7"/>
        <v>73</v>
      </c>
      <c r="I88" s="42">
        <v>15</v>
      </c>
      <c r="J88" s="52"/>
    </row>
    <row r="89" ht="27" customHeight="1" spans="1:10">
      <c r="A89" s="24" t="s">
        <v>153</v>
      </c>
      <c r="B89" s="24" t="s">
        <v>15</v>
      </c>
      <c r="C89" s="24" t="s">
        <v>134</v>
      </c>
      <c r="D89" s="24">
        <v>52.5</v>
      </c>
      <c r="E89" s="25">
        <f t="shared" si="8"/>
        <v>21</v>
      </c>
      <c r="F89" s="25">
        <v>83.67</v>
      </c>
      <c r="G89" s="25">
        <f t="shared" si="9"/>
        <v>50.202</v>
      </c>
      <c r="H89" s="26">
        <f t="shared" si="7"/>
        <v>71.202</v>
      </c>
      <c r="I89" s="42">
        <v>16</v>
      </c>
      <c r="J89" s="54"/>
    </row>
    <row r="90" ht="27" customHeight="1" spans="1:10">
      <c r="A90" s="24" t="s">
        <v>154</v>
      </c>
      <c r="B90" s="24" t="s">
        <v>15</v>
      </c>
      <c r="C90" s="24" t="s">
        <v>134</v>
      </c>
      <c r="D90" s="24">
        <v>49</v>
      </c>
      <c r="E90" s="25">
        <f t="shared" si="8"/>
        <v>19.6</v>
      </c>
      <c r="F90" s="25">
        <v>85.67</v>
      </c>
      <c r="G90" s="25">
        <f t="shared" si="9"/>
        <v>51.402</v>
      </c>
      <c r="H90" s="26">
        <f t="shared" si="7"/>
        <v>71.002</v>
      </c>
      <c r="I90" s="42">
        <v>17</v>
      </c>
      <c r="J90" s="43"/>
    </row>
    <row r="91" ht="27" customHeight="1" spans="1:10">
      <c r="A91" s="24" t="s">
        <v>155</v>
      </c>
      <c r="B91" s="24" t="s">
        <v>15</v>
      </c>
      <c r="C91" s="24" t="s">
        <v>134</v>
      </c>
      <c r="D91" s="24">
        <v>51.5</v>
      </c>
      <c r="E91" s="25">
        <f t="shared" si="8"/>
        <v>20.6</v>
      </c>
      <c r="F91" s="25">
        <v>84</v>
      </c>
      <c r="G91" s="25">
        <f t="shared" si="9"/>
        <v>50.4</v>
      </c>
      <c r="H91" s="26">
        <f t="shared" si="7"/>
        <v>71</v>
      </c>
      <c r="I91" s="42">
        <v>18</v>
      </c>
      <c r="J91" s="52"/>
    </row>
    <row r="92" ht="27" customHeight="1" spans="1:10">
      <c r="A92" s="24" t="s">
        <v>156</v>
      </c>
      <c r="B92" s="24" t="s">
        <v>15</v>
      </c>
      <c r="C92" s="24" t="s">
        <v>134</v>
      </c>
      <c r="D92" s="24">
        <v>51</v>
      </c>
      <c r="E92" s="25">
        <f t="shared" si="8"/>
        <v>20.4</v>
      </c>
      <c r="F92" s="25">
        <v>84.33</v>
      </c>
      <c r="G92" s="25">
        <f t="shared" si="9"/>
        <v>50.598</v>
      </c>
      <c r="H92" s="26">
        <f t="shared" si="7"/>
        <v>70.998</v>
      </c>
      <c r="I92" s="42">
        <v>19</v>
      </c>
      <c r="J92" s="52"/>
    </row>
    <row r="93" ht="27" customHeight="1" spans="1:10">
      <c r="A93" s="24" t="s">
        <v>157</v>
      </c>
      <c r="B93" s="24" t="s">
        <v>15</v>
      </c>
      <c r="C93" s="24" t="s">
        <v>134</v>
      </c>
      <c r="D93" s="24">
        <v>57</v>
      </c>
      <c r="E93" s="25">
        <f t="shared" si="8"/>
        <v>22.8</v>
      </c>
      <c r="F93" s="25">
        <v>80</v>
      </c>
      <c r="G93" s="25">
        <f t="shared" si="9"/>
        <v>48</v>
      </c>
      <c r="H93" s="26">
        <f t="shared" si="7"/>
        <v>70.8</v>
      </c>
      <c r="I93" s="42">
        <v>20</v>
      </c>
      <c r="J93" s="54"/>
    </row>
    <row r="94" ht="27" customHeight="1" spans="1:10">
      <c r="A94" s="24" t="s">
        <v>158</v>
      </c>
      <c r="B94" s="24" t="s">
        <v>15</v>
      </c>
      <c r="C94" s="24" t="s">
        <v>134</v>
      </c>
      <c r="D94" s="24">
        <v>65.5</v>
      </c>
      <c r="E94" s="25">
        <f t="shared" si="8"/>
        <v>26.2</v>
      </c>
      <c r="F94" s="25">
        <v>74</v>
      </c>
      <c r="G94" s="25">
        <f t="shared" si="9"/>
        <v>44.4</v>
      </c>
      <c r="H94" s="26">
        <f t="shared" si="7"/>
        <v>70.6</v>
      </c>
      <c r="I94" s="44">
        <v>21</v>
      </c>
      <c r="J94" s="54"/>
    </row>
    <row r="95" ht="27" customHeight="1" spans="1:10">
      <c r="A95" s="36" t="s">
        <v>159</v>
      </c>
      <c r="B95" s="36" t="s">
        <v>15</v>
      </c>
      <c r="C95" s="24" t="s">
        <v>134</v>
      </c>
      <c r="D95" s="36">
        <v>47.5</v>
      </c>
      <c r="E95" s="25">
        <f t="shared" si="8"/>
        <v>19</v>
      </c>
      <c r="F95" s="25">
        <v>84.33</v>
      </c>
      <c r="G95" s="25">
        <f t="shared" si="9"/>
        <v>50.598</v>
      </c>
      <c r="H95" s="26">
        <f t="shared" si="7"/>
        <v>69.598</v>
      </c>
      <c r="I95" s="44">
        <v>22</v>
      </c>
      <c r="J95" s="43"/>
    </row>
    <row r="96" ht="27" customHeight="1" spans="1:10">
      <c r="A96" s="24" t="s">
        <v>160</v>
      </c>
      <c r="B96" s="24" t="s">
        <v>15</v>
      </c>
      <c r="C96" s="24" t="s">
        <v>134</v>
      </c>
      <c r="D96" s="24">
        <v>49</v>
      </c>
      <c r="E96" s="25">
        <f t="shared" si="8"/>
        <v>19.6</v>
      </c>
      <c r="F96" s="25">
        <v>82.33</v>
      </c>
      <c r="G96" s="25">
        <f t="shared" si="9"/>
        <v>49.398</v>
      </c>
      <c r="H96" s="26">
        <f t="shared" si="7"/>
        <v>68.998</v>
      </c>
      <c r="I96" s="44">
        <v>23</v>
      </c>
      <c r="J96" s="43"/>
    </row>
    <row r="97" ht="27" customHeight="1" spans="1:10">
      <c r="A97" s="24" t="s">
        <v>161</v>
      </c>
      <c r="B97" s="24" t="s">
        <v>15</v>
      </c>
      <c r="C97" s="24" t="s">
        <v>134</v>
      </c>
      <c r="D97" s="24">
        <v>62</v>
      </c>
      <c r="E97" s="25">
        <f t="shared" si="8"/>
        <v>24.8</v>
      </c>
      <c r="F97" s="25">
        <v>73.33</v>
      </c>
      <c r="G97" s="25">
        <f t="shared" si="9"/>
        <v>43.998</v>
      </c>
      <c r="H97" s="26">
        <f t="shared" si="7"/>
        <v>68.798</v>
      </c>
      <c r="I97" s="44">
        <v>24</v>
      </c>
      <c r="J97" s="43"/>
    </row>
    <row r="98" ht="27" customHeight="1" spans="1:10">
      <c r="A98" s="24" t="s">
        <v>162</v>
      </c>
      <c r="B98" s="24" t="s">
        <v>15</v>
      </c>
      <c r="C98" s="24" t="s">
        <v>134</v>
      </c>
      <c r="D98" s="24">
        <v>48.5</v>
      </c>
      <c r="E98" s="25">
        <f t="shared" si="8"/>
        <v>19.4</v>
      </c>
      <c r="F98" s="25">
        <v>80</v>
      </c>
      <c r="G98" s="25">
        <f t="shared" si="9"/>
        <v>48</v>
      </c>
      <c r="H98" s="26">
        <f t="shared" si="7"/>
        <v>67.4</v>
      </c>
      <c r="I98" s="44">
        <v>25</v>
      </c>
      <c r="J98" s="43"/>
    </row>
    <row r="99" ht="27" customHeight="1" spans="1:10">
      <c r="A99" s="24" t="s">
        <v>163</v>
      </c>
      <c r="B99" s="24" t="s">
        <v>15</v>
      </c>
      <c r="C99" s="24" t="s">
        <v>134</v>
      </c>
      <c r="D99" s="24">
        <v>42</v>
      </c>
      <c r="E99" s="25">
        <f t="shared" si="8"/>
        <v>16.8</v>
      </c>
      <c r="F99" s="25">
        <v>83</v>
      </c>
      <c r="G99" s="25">
        <f t="shared" si="9"/>
        <v>49.8</v>
      </c>
      <c r="H99" s="26">
        <f t="shared" si="7"/>
        <v>66.6</v>
      </c>
      <c r="I99" s="44">
        <v>26</v>
      </c>
      <c r="J99" s="43"/>
    </row>
    <row r="100" ht="27" customHeight="1" spans="1:10">
      <c r="A100" s="24" t="s">
        <v>164</v>
      </c>
      <c r="B100" s="24" t="s">
        <v>15</v>
      </c>
      <c r="C100" s="24" t="s">
        <v>134</v>
      </c>
      <c r="D100" s="24">
        <v>50</v>
      </c>
      <c r="E100" s="25">
        <f t="shared" si="8"/>
        <v>20</v>
      </c>
      <c r="F100" s="25">
        <v>75.33</v>
      </c>
      <c r="G100" s="25">
        <f t="shared" si="9"/>
        <v>45.198</v>
      </c>
      <c r="H100" s="26">
        <f t="shared" si="7"/>
        <v>65.198</v>
      </c>
      <c r="I100" s="44">
        <v>27</v>
      </c>
      <c r="J100" s="52"/>
    </row>
    <row r="101" ht="27" customHeight="1" spans="1:10">
      <c r="A101" s="24" t="s">
        <v>165</v>
      </c>
      <c r="B101" s="24" t="s">
        <v>15</v>
      </c>
      <c r="C101" s="24" t="s">
        <v>134</v>
      </c>
      <c r="D101" s="24">
        <v>52</v>
      </c>
      <c r="E101" s="25">
        <f t="shared" si="8"/>
        <v>20.8</v>
      </c>
      <c r="F101" s="25">
        <v>72</v>
      </c>
      <c r="G101" s="25">
        <f t="shared" si="9"/>
        <v>43.2</v>
      </c>
      <c r="H101" s="26">
        <f t="shared" si="7"/>
        <v>64</v>
      </c>
      <c r="I101" s="44">
        <v>28</v>
      </c>
      <c r="J101" s="54"/>
    </row>
    <row r="102" ht="27" customHeight="1" spans="1:10">
      <c r="A102" s="24" t="s">
        <v>166</v>
      </c>
      <c r="B102" s="24" t="s">
        <v>15</v>
      </c>
      <c r="C102" s="24" t="s">
        <v>134</v>
      </c>
      <c r="D102" s="24">
        <v>42.5</v>
      </c>
      <c r="E102" s="25">
        <f t="shared" si="8"/>
        <v>17</v>
      </c>
      <c r="F102" s="25">
        <v>70</v>
      </c>
      <c r="G102" s="25">
        <f t="shared" si="9"/>
        <v>42</v>
      </c>
      <c r="H102" s="26">
        <f t="shared" si="7"/>
        <v>59</v>
      </c>
      <c r="I102" s="44">
        <v>29</v>
      </c>
      <c r="J102" s="43"/>
    </row>
    <row r="103" ht="27" customHeight="1" spans="1:10">
      <c r="A103" s="24" t="s">
        <v>167</v>
      </c>
      <c r="B103" s="57" t="s">
        <v>15</v>
      </c>
      <c r="C103" s="24" t="s">
        <v>134</v>
      </c>
      <c r="D103" s="24">
        <v>43</v>
      </c>
      <c r="E103" s="25">
        <f t="shared" si="8"/>
        <v>17.2</v>
      </c>
      <c r="F103" s="25">
        <v>0</v>
      </c>
      <c r="G103" s="38">
        <f t="shared" si="9"/>
        <v>0</v>
      </c>
      <c r="H103" s="56">
        <f t="shared" si="7"/>
        <v>17.2</v>
      </c>
      <c r="I103" s="44">
        <v>30</v>
      </c>
      <c r="J103" s="43" t="s">
        <v>30</v>
      </c>
    </row>
    <row r="104" ht="27" customHeight="1" spans="1:10">
      <c r="A104" s="24" t="s">
        <v>168</v>
      </c>
      <c r="B104" s="57" t="s">
        <v>15</v>
      </c>
      <c r="C104" s="24" t="s">
        <v>134</v>
      </c>
      <c r="D104" s="24">
        <v>39</v>
      </c>
      <c r="E104" s="25">
        <f t="shared" si="8"/>
        <v>15.6</v>
      </c>
      <c r="F104" s="25">
        <v>0</v>
      </c>
      <c r="G104" s="38">
        <f t="shared" si="9"/>
        <v>0</v>
      </c>
      <c r="H104" s="38">
        <f t="shared" si="7"/>
        <v>15.6</v>
      </c>
      <c r="I104" s="44">
        <v>31</v>
      </c>
      <c r="J104" s="43" t="s">
        <v>30</v>
      </c>
    </row>
  </sheetData>
  <autoFilter ref="A1:J104">
    <extLst/>
  </autoFilter>
  <sortState ref="A6:J73">
    <sortCondition ref="C6:C73" descending="1"/>
  </sortState>
  <mergeCells count="11">
    <mergeCell ref="A1:J1"/>
    <mergeCell ref="A2:J2"/>
    <mergeCell ref="D3:H3"/>
    <mergeCell ref="D4:E4"/>
    <mergeCell ref="F4:G4"/>
    <mergeCell ref="A3:A5"/>
    <mergeCell ref="B3:B5"/>
    <mergeCell ref="C3:C5"/>
    <mergeCell ref="H4:H5"/>
    <mergeCell ref="I3:I5"/>
    <mergeCell ref="J3:J5"/>
  </mergeCells>
  <conditionalFormatting sqref="A37:A67">
    <cfRule type="duplicateValues" dxfId="0" priority="4"/>
    <cfRule type="duplicateValues" dxfId="0" priority="3"/>
    <cfRule type="duplicateValues" dxfId="0" priority="2"/>
  </conditionalFormatting>
  <conditionalFormatting sqref="A37:A5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2023-07-17T00:42:00Z</dcterms:created>
  <dcterms:modified xsi:type="dcterms:W3CDTF">2023-07-17T09:54:15Z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E7EE4D876F2C4713AECEDD4C63EDB908_13</vt:lpwstr>
  </property>
  <property fmtid="{D5CDD505-2E9C-101B-9397-08002B2CF9AE}" pid="3" name="KSOProductBuildVer">
    <vt:lpwstr>2052-11.1.0.14309</vt:lpwstr>
  </property>
</Properties>
</file>